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iZVRŠENJE 2021." sheetId="1" r:id="rId1"/>
  </sheets>
  <definedNames>
    <definedName name="_xlnm.Print_Area" localSheetId="0">'iZVRŠENJE 2021.'!$A$1:$H$60</definedName>
    <definedName name="_xlnm.Print_Titles" localSheetId="0">'iZVRŠENJE 2021.'!$5:$6</definedName>
  </definedNames>
  <calcPr fullCalcOnLoad="1"/>
</workbook>
</file>

<file path=xl/sharedStrings.xml><?xml version="1.0" encoding="utf-8"?>
<sst xmlns="http://schemas.openxmlformats.org/spreadsheetml/2006/main" count="71" uniqueCount="69">
  <si>
    <t>OPIS</t>
  </si>
  <si>
    <t>1.</t>
  </si>
  <si>
    <t>2.</t>
  </si>
  <si>
    <t>3.</t>
  </si>
  <si>
    <t>4.</t>
  </si>
  <si>
    <t>3111 PLAĆE ZA REDOVAN RAD</t>
  </si>
  <si>
    <t>UKUPNO 312 OSTALI RASHODI ZA ZAPOSLENE</t>
  </si>
  <si>
    <t>UKUPNO 313 DOPRINOSI NA PLAĆE</t>
  </si>
  <si>
    <t>UKUPNO RASHODI ZA ZAPOSLENE</t>
  </si>
  <si>
    <t>3211 SLUŽBENA PUTOVANJA</t>
  </si>
  <si>
    <t>3212 NAKNADE ZA PRIJEVOZ, ZA RAD NA TERENU I ODVOJENI ŽIVOT</t>
  </si>
  <si>
    <t>3213 STRUČNO USAVRŠAVANJE ZAPOSLENIKA</t>
  </si>
  <si>
    <t>UKUPNO 321 NAKNADE TROŠKOVA ZAPOSLENIMA</t>
  </si>
  <si>
    <t xml:space="preserve">3221 UREDSKI MATERIJAL I OSTALI MATERIJALNI RASHODI </t>
  </si>
  <si>
    <t xml:space="preserve">3223 ENERGIJA </t>
  </si>
  <si>
    <t>3224 MATERIJAL I DIJELOVI ZA TEKUĆE I INVESTICIJSKO ODRŽAVANJE</t>
  </si>
  <si>
    <t>UKUPNO 322 RASHODI ZA MATERIJAL I ENERGIJU</t>
  </si>
  <si>
    <t>3231 USLUGE TELEFONA, POŠTE I PRIJEVOZA</t>
  </si>
  <si>
    <t>3232 USLUGE TEKUĆEG I INVESTICIJSKOG ODRŽAVANJA</t>
  </si>
  <si>
    <t>3233 USLUGE PROMIDŽBE I INFORMIRANJA</t>
  </si>
  <si>
    <t xml:space="preserve">3234 KOMUNALNE USLUGE </t>
  </si>
  <si>
    <t>3235 ZAKUPNINE I NAJAMNINE</t>
  </si>
  <si>
    <t>3236 ZDRAVSTVENE I VETERINARSKE USLUGE</t>
  </si>
  <si>
    <t>3237 INTELEKTUALNE I OSOBNE USLUGE</t>
  </si>
  <si>
    <t>3238 RAČUNALNE USLUGE</t>
  </si>
  <si>
    <t xml:space="preserve">3239 OSTALE USLUGE </t>
  </si>
  <si>
    <t>UKUPNO 323 RASHODI ZA USLUGE</t>
  </si>
  <si>
    <t>3241 NAKNADE TROŠKOVA OSOBAMA IZVAN RADNOG ODNOSA</t>
  </si>
  <si>
    <t>UKUPNO 324 NAKNADE TROŠKOVA OSOBAMA IZVAN RADNOG ODNOSA</t>
  </si>
  <si>
    <t>3299 OSTALI NESPOMENUTI RASHODI POSLOVANJA</t>
  </si>
  <si>
    <t>UKUPNO 329 OSTALI NESPOMENUTI RASHODI POSLOVANJA</t>
  </si>
  <si>
    <t>3431 BANKARSKE USLUGE I USLUGE PLATNOG PROMETA</t>
  </si>
  <si>
    <t>3433 ZATEZNE KAMATE</t>
  </si>
  <si>
    <t>UKUPNO 343 OSTALI FINANCIJSKI RASHODI</t>
  </si>
  <si>
    <t>4221 UREDSKA OPREMA I NAMJEŠTAJ</t>
  </si>
  <si>
    <t>4222 KOMUNIKACIJSKA OPREMA</t>
  </si>
  <si>
    <t>UKUPNO 422 POSTROJENJA I OPREMA</t>
  </si>
  <si>
    <t>4123 LICENCE</t>
  </si>
  <si>
    <t>UKUPNO 412 NEMATERIJALNA IMOVINA</t>
  </si>
  <si>
    <t>SVEUKUPNO</t>
  </si>
  <si>
    <t>3225 SITNI INVENTAR I AUTO GUME</t>
  </si>
  <si>
    <t>4227 UREĐAJI, STROJEVI I OPREMA ZA OSTALE NAMJENE</t>
  </si>
  <si>
    <t>UKUPNO 311 PLAĆE (BRUTO)</t>
  </si>
  <si>
    <t>3293 REPREZENTACIJA</t>
  </si>
  <si>
    <t xml:space="preserve">4221 UREDSKA OPREMA I NAMJEŠTAJ </t>
  </si>
  <si>
    <t xml:space="preserve">4223 OPREMA ZA ODRŽAVANJE I ZAŠTITU </t>
  </si>
  <si>
    <t xml:space="preserve">3121 OSTALI RASHODI ZA ZAPOSLENE </t>
  </si>
  <si>
    <t xml:space="preserve">3132 DOPRINOSI ZA OBVEZNO ZDRAVSTVENO OSIGURANJE </t>
  </si>
  <si>
    <t>3291 NAKNADE ZA RAD PREDSTAVNIČKIH I IZVRŠNIH TIJELA, POVJERENSTAVA I SLIČNO</t>
  </si>
  <si>
    <t xml:space="preserve">4262 ULAGANJA U RAČUNALNE PROGRAME </t>
  </si>
  <si>
    <t>UKUPNO 426 NEMATERIJALNA PROIZVEDENA IMOVINA</t>
  </si>
  <si>
    <t xml:space="preserve">A 926 001 ADMINISTRACIJA I UPRAVLJANJE    </t>
  </si>
  <si>
    <t>UKUPNO A 926 001</t>
  </si>
  <si>
    <t xml:space="preserve">K 926 002 INFORMATIZACIJA                     </t>
  </si>
  <si>
    <t>UKUPNO K 926 002</t>
  </si>
  <si>
    <t>3295 PRISTOJBE I NAKNADE</t>
  </si>
  <si>
    <t>PLAN 2021.</t>
  </si>
  <si>
    <t>3432 NEGATIVNE TEČAJNE RAZLIKE I RAZLIKE ZBOG PRIMJENE VALUTNE KLAUZULE</t>
  </si>
  <si>
    <t>PLAN 2021. NAKON 2. REBALANSA</t>
  </si>
  <si>
    <t>PLAN 2021. NAKON 1. REBALANSA</t>
  </si>
  <si>
    <t>PLAN 2021. NAKON PRERASPODJELE SREDSTAVA</t>
  </si>
  <si>
    <t>KONAČNI PLAN 2021. GODINE</t>
  </si>
  <si>
    <t>%</t>
  </si>
  <si>
    <t>5.</t>
  </si>
  <si>
    <t>6.</t>
  </si>
  <si>
    <t>7.</t>
  </si>
  <si>
    <t>3294 ČLANARINE I NORME</t>
  </si>
  <si>
    <t xml:space="preserve">IZVRŠENJE 2021. </t>
  </si>
  <si>
    <t xml:space="preserve">     011 05 POVJERENSTVO ZA FISKALNU POLITIKU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</si>
</sst>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&quot;kn&quot;\ * #,##0.00_-;\-&quot;kn&quot;\ * #,##0.00_-;_-&quot;kn&quot;\ * &quot;-&quot;??_-;_-@_-"/>
    <numFmt numFmtId="167" formatCode="#,##0.00\ _k_n"/>
    <numFmt numFmtId="168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b/>
      <i/>
      <sz val="9"/>
      <name val="Times New Roman CE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6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8">
      <alignment/>
      <protection/>
    </xf>
    <xf numFmtId="4" fontId="2" fillId="0" borderId="0" xfId="58" applyNumberFormat="1">
      <alignment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Fill="1" applyBorder="1">
      <alignment/>
      <protection/>
    </xf>
    <xf numFmtId="0" fontId="4" fillId="16" borderId="0" xfId="58" applyFont="1" applyFill="1">
      <alignment/>
      <protection/>
    </xf>
    <xf numFmtId="0" fontId="5" fillId="0" borderId="0" xfId="58" applyFont="1">
      <alignment/>
      <protection/>
    </xf>
    <xf numFmtId="0" fontId="7" fillId="0" borderId="0" xfId="58" applyFont="1" applyFill="1" applyBorder="1">
      <alignment/>
      <protection/>
    </xf>
    <xf numFmtId="0" fontId="7" fillId="0" borderId="0" xfId="58" applyFont="1">
      <alignment/>
      <protection/>
    </xf>
    <xf numFmtId="4" fontId="7" fillId="10" borderId="10" xfId="58" applyNumberFormat="1" applyFont="1" applyFill="1" applyBorder="1" applyAlignment="1">
      <alignment horizontal="right" vertical="distributed"/>
      <protection/>
    </xf>
    <xf numFmtId="0" fontId="7" fillId="0" borderId="10" xfId="58" applyFont="1" applyBorder="1">
      <alignment/>
      <protection/>
    </xf>
    <xf numFmtId="0" fontId="7" fillId="10" borderId="10" xfId="58" applyFont="1" applyFill="1" applyBorder="1" applyAlignment="1">
      <alignment horizontal="left" vertical="center"/>
      <protection/>
    </xf>
    <xf numFmtId="0" fontId="7" fillId="0" borderId="11" xfId="58" applyFont="1" applyBorder="1">
      <alignment/>
      <protection/>
    </xf>
    <xf numFmtId="0" fontId="6" fillId="0" borderId="0" xfId="58" applyFont="1">
      <alignment/>
      <protection/>
    </xf>
    <xf numFmtId="0" fontId="7" fillId="0" borderId="0" xfId="58" applyFont="1" applyFill="1">
      <alignment/>
      <protection/>
    </xf>
    <xf numFmtId="4" fontId="7" fillId="16" borderId="10" xfId="58" applyNumberFormat="1" applyFont="1" applyFill="1" applyBorder="1" applyAlignment="1">
      <alignment horizontal="right" vertical="distributed"/>
      <protection/>
    </xf>
    <xf numFmtId="0" fontId="7" fillId="16" borderId="0" xfId="58" applyFont="1" applyFill="1">
      <alignment/>
      <protection/>
    </xf>
    <xf numFmtId="0" fontId="7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0" fontId="7" fillId="0" borderId="12" xfId="58" applyFont="1" applyFill="1" applyBorder="1">
      <alignment/>
      <protection/>
    </xf>
    <xf numFmtId="0" fontId="7" fillId="0" borderId="13" xfId="58" applyFont="1" applyFill="1" applyBorder="1">
      <alignment/>
      <protection/>
    </xf>
    <xf numFmtId="0" fontId="7" fillId="0" borderId="0" xfId="58" applyFont="1" applyFill="1" applyAlignment="1">
      <alignment wrapText="1"/>
      <protection/>
    </xf>
    <xf numFmtId="0" fontId="7" fillId="16" borderId="10" xfId="58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wrapText="1"/>
      <protection/>
    </xf>
    <xf numFmtId="0" fontId="2" fillId="0" borderId="0" xfId="58" applyFill="1" applyBorder="1">
      <alignment/>
      <protection/>
    </xf>
    <xf numFmtId="0" fontId="3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4" fontId="2" fillId="0" borderId="0" xfId="58" applyNumberFormat="1" applyFill="1" applyBorder="1">
      <alignment/>
      <protection/>
    </xf>
    <xf numFmtId="0" fontId="9" fillId="0" borderId="0" xfId="59" applyFont="1" applyAlignment="1">
      <alignment wrapText="1"/>
      <protection/>
    </xf>
    <xf numFmtId="0" fontId="7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14" xfId="58" applyFont="1" applyBorder="1" applyAlignment="1">
      <alignment horizontal="left" vertical="center"/>
      <protection/>
    </xf>
    <xf numFmtId="0" fontId="6" fillId="0" borderId="0" xfId="58" applyFont="1" applyAlignment="1">
      <alignment horizontal="left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10" borderId="10" xfId="58" applyFont="1" applyFill="1" applyBorder="1" applyAlignment="1">
      <alignment horizontal="left" vertical="center" wrapText="1"/>
      <protection/>
    </xf>
    <xf numFmtId="2" fontId="7" fillId="0" borderId="10" xfId="64" applyNumberFormat="1" applyFont="1" applyFill="1" applyBorder="1" applyAlignment="1">
      <alignment vertical="center" wrapText="1"/>
    </xf>
    <xf numFmtId="0" fontId="7" fillId="0" borderId="10" xfId="58" applyFont="1" applyFill="1" applyBorder="1" applyAlignment="1">
      <alignment horizontal="left" vertical="center"/>
      <protection/>
    </xf>
    <xf numFmtId="4" fontId="7" fillId="0" borderId="10" xfId="58" applyNumberFormat="1" applyFont="1" applyFill="1" applyBorder="1" applyAlignment="1">
      <alignment horizontal="right" vertical="distributed"/>
      <protection/>
    </xf>
    <xf numFmtId="4" fontId="7" fillId="0" borderId="10" xfId="58" applyNumberFormat="1" applyFont="1" applyFill="1" applyBorder="1" applyAlignment="1">
      <alignment horizontal="right" vertical="distributed" wrapText="1"/>
      <protection/>
    </xf>
    <xf numFmtId="0" fontId="10" fillId="10" borderId="10" xfId="58" applyFont="1" applyFill="1" applyBorder="1" applyAlignment="1">
      <alignment horizontal="center" vertical="center"/>
      <protection/>
    </xf>
    <xf numFmtId="0" fontId="10" fillId="10" borderId="10" xfId="58" applyFont="1" applyFill="1" applyBorder="1" applyAlignment="1">
      <alignment horizontal="center" vertical="center" wrapText="1"/>
      <protection/>
    </xf>
    <xf numFmtId="0" fontId="10" fillId="0" borderId="0" xfId="58" applyFont="1" applyFill="1" applyBorder="1">
      <alignment/>
      <protection/>
    </xf>
    <xf numFmtId="0" fontId="10" fillId="16" borderId="0" xfId="58" applyFont="1" applyFill="1">
      <alignment/>
      <protection/>
    </xf>
    <xf numFmtId="0" fontId="7" fillId="1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Border="1" applyAlignment="1">
      <alignment horizontal="left" vertical="center"/>
      <protection/>
    </xf>
    <xf numFmtId="4" fontId="7" fillId="0" borderId="10" xfId="58" applyNumberFormat="1" applyFont="1" applyBorder="1" applyAlignment="1">
      <alignment horizontal="right" vertical="distributed"/>
      <protection/>
    </xf>
    <xf numFmtId="0" fontId="7" fillId="0" borderId="10" xfId="58" applyFont="1" applyBorder="1" applyAlignment="1">
      <alignment horizontal="left" vertical="center" wrapText="1"/>
      <protection/>
    </xf>
    <xf numFmtId="2" fontId="7" fillId="0" borderId="10" xfId="58" applyNumberFormat="1" applyFont="1" applyBorder="1" applyAlignment="1">
      <alignment horizontal="left" vertical="center" wrapText="1"/>
      <protection/>
    </xf>
    <xf numFmtId="2" fontId="7" fillId="0" borderId="10" xfId="58" applyNumberFormat="1" applyFont="1" applyBorder="1" applyAlignment="1">
      <alignment horizontal="right" vertical="distributed"/>
      <protection/>
    </xf>
    <xf numFmtId="0" fontId="7" fillId="16" borderId="10" xfId="58" applyFont="1" applyFill="1" applyBorder="1" applyAlignment="1">
      <alignment horizontal="left" vertical="center" wrapText="1"/>
      <protection/>
    </xf>
    <xf numFmtId="1" fontId="7" fillId="10" borderId="10" xfId="58" applyNumberFormat="1" applyFont="1" applyFill="1" applyBorder="1" applyAlignment="1">
      <alignment horizontal="right" vertical="distributed"/>
      <protection/>
    </xf>
    <xf numFmtId="1" fontId="7" fillId="0" borderId="10" xfId="58" applyNumberFormat="1" applyFont="1" applyBorder="1" applyAlignment="1">
      <alignment horizontal="right" vertical="distributed"/>
      <protection/>
    </xf>
    <xf numFmtId="1" fontId="7" fillId="0" borderId="10" xfId="58" applyNumberFormat="1" applyFont="1" applyFill="1" applyBorder="1" applyAlignment="1">
      <alignment horizontal="right" vertical="distributed"/>
      <protection/>
    </xf>
    <xf numFmtId="1" fontId="7" fillId="16" borderId="10" xfId="58" applyNumberFormat="1" applyFont="1" applyFill="1" applyBorder="1" applyAlignment="1">
      <alignment horizontal="right" vertical="distributed"/>
      <protection/>
    </xf>
    <xf numFmtId="1" fontId="7" fillId="0" borderId="10" xfId="58" applyNumberFormat="1" applyFont="1" applyFill="1" applyBorder="1" applyAlignment="1">
      <alignment horizontal="right" vertical="distributed" wrapText="1"/>
      <protection/>
    </xf>
    <xf numFmtId="0" fontId="8" fillId="0" borderId="0" xfId="58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14. DIREKCIJA" xfId="58"/>
    <cellStyle name="Obično_20. JAVNA NABAVA" xfId="59"/>
    <cellStyle name="Output" xfId="60"/>
    <cellStyle name="Percent" xfId="61"/>
    <cellStyle name="Title" xfId="62"/>
    <cellStyle name="Total" xfId="63"/>
    <cellStyle name="Valuta_14. DIREKCIJA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2"/>
  <sheetViews>
    <sheetView tabSelected="1" zoomScalePageLayoutView="0" workbookViewId="0" topLeftCell="A1">
      <selection activeCell="G5" sqref="G5"/>
    </sheetView>
  </sheetViews>
  <sheetFormatPr defaultColWidth="10.28125" defaultRowHeight="15"/>
  <cols>
    <col min="1" max="1" width="72.00390625" style="34" customWidth="1"/>
    <col min="2" max="7" width="12.7109375" style="14" customWidth="1"/>
    <col min="8" max="8" width="4.8515625" style="14" bestFit="1" customWidth="1"/>
    <col min="9" max="30" width="10.28125" style="25" customWidth="1"/>
    <col min="31" max="16384" width="10.28125" style="1" customWidth="1"/>
  </cols>
  <sheetData>
    <row r="1" ht="1.5" customHeight="1">
      <c r="A1" s="30"/>
    </row>
    <row r="2" spans="1:30" s="3" customFormat="1" ht="16.5" customHeight="1">
      <c r="A2" s="58" t="s">
        <v>68</v>
      </c>
      <c r="B2" s="58"/>
      <c r="C2" s="58"/>
      <c r="D2" s="58"/>
      <c r="E2" s="58"/>
      <c r="F2" s="58"/>
      <c r="G2" s="58"/>
      <c r="H2" s="5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s="4" customFormat="1" ht="16.5" customHeight="1">
      <c r="A3" s="58" t="s">
        <v>67</v>
      </c>
      <c r="B3" s="58"/>
      <c r="C3" s="58"/>
      <c r="D3" s="58"/>
      <c r="E3" s="58"/>
      <c r="F3" s="58"/>
      <c r="G3" s="58"/>
      <c r="H3" s="5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s="4" customFormat="1" ht="3.75" customHeight="1">
      <c r="A4" s="31"/>
      <c r="B4" s="31"/>
      <c r="C4" s="31"/>
      <c r="D4" s="32"/>
      <c r="E4" s="32"/>
      <c r="F4" s="32"/>
      <c r="G4" s="32"/>
      <c r="H4" s="32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s="44" customFormat="1" ht="51" customHeight="1">
      <c r="A5" s="41" t="s">
        <v>0</v>
      </c>
      <c r="B5" s="42" t="s">
        <v>56</v>
      </c>
      <c r="C5" s="42" t="s">
        <v>59</v>
      </c>
      <c r="D5" s="42" t="s">
        <v>58</v>
      </c>
      <c r="E5" s="42" t="s">
        <v>60</v>
      </c>
      <c r="F5" s="42" t="s">
        <v>61</v>
      </c>
      <c r="G5" s="42" t="s">
        <v>67</v>
      </c>
      <c r="H5" s="42" t="s">
        <v>62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s="6" customFormat="1" ht="21.75" customHeight="1">
      <c r="A6" s="12"/>
      <c r="B6" s="45" t="s">
        <v>1</v>
      </c>
      <c r="C6" s="45" t="s">
        <v>2</v>
      </c>
      <c r="D6" s="45" t="s">
        <v>3</v>
      </c>
      <c r="E6" s="45" t="s">
        <v>4</v>
      </c>
      <c r="F6" s="45" t="s">
        <v>63</v>
      </c>
      <c r="G6" s="45" t="s">
        <v>64</v>
      </c>
      <c r="H6" s="45" t="s">
        <v>65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15" customFormat="1" ht="24.75" customHeight="1">
      <c r="A7" s="35" t="s">
        <v>51</v>
      </c>
      <c r="B7" s="46"/>
      <c r="C7" s="46"/>
      <c r="D7" s="46"/>
      <c r="E7" s="46"/>
      <c r="F7" s="46"/>
      <c r="G7" s="46"/>
      <c r="H7" s="4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9" customFormat="1" ht="24.75" customHeight="1">
      <c r="A8" s="47" t="s">
        <v>5</v>
      </c>
      <c r="B8" s="48"/>
      <c r="C8" s="39"/>
      <c r="D8" s="39"/>
      <c r="E8" s="39"/>
      <c r="F8" s="39"/>
      <c r="G8" s="39">
        <v>0</v>
      </c>
      <c r="H8" s="3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9" customFormat="1" ht="24.75" customHeight="1">
      <c r="A9" s="12" t="s">
        <v>42</v>
      </c>
      <c r="B9" s="10">
        <v>924000</v>
      </c>
      <c r="C9" s="10">
        <v>724000</v>
      </c>
      <c r="D9" s="10">
        <v>124000</v>
      </c>
      <c r="E9" s="10">
        <v>117800</v>
      </c>
      <c r="F9" s="10">
        <v>0</v>
      </c>
      <c r="G9" s="10">
        <f>SUM(G8)</f>
        <v>0</v>
      </c>
      <c r="H9" s="5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11" customFormat="1" ht="24.75" customHeight="1">
      <c r="A10" s="47" t="s">
        <v>46</v>
      </c>
      <c r="B10" s="48"/>
      <c r="C10" s="48"/>
      <c r="D10" s="48"/>
      <c r="E10" s="48"/>
      <c r="F10" s="48"/>
      <c r="G10" s="48">
        <v>0</v>
      </c>
      <c r="H10" s="5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13" customFormat="1" ht="24.75" customHeight="1">
      <c r="A11" s="12" t="s">
        <v>6</v>
      </c>
      <c r="B11" s="10">
        <v>24800</v>
      </c>
      <c r="C11" s="10">
        <v>24800</v>
      </c>
      <c r="D11" s="10">
        <v>24800</v>
      </c>
      <c r="E11" s="10">
        <v>23560</v>
      </c>
      <c r="F11" s="10">
        <v>0</v>
      </c>
      <c r="G11" s="10">
        <f>G10</f>
        <v>0</v>
      </c>
      <c r="H11" s="5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9" customFormat="1" ht="24.75" customHeight="1">
      <c r="A12" s="49" t="s">
        <v>47</v>
      </c>
      <c r="B12" s="48"/>
      <c r="C12" s="39"/>
      <c r="D12" s="39"/>
      <c r="E12" s="39"/>
      <c r="F12" s="39"/>
      <c r="G12" s="39">
        <v>0</v>
      </c>
      <c r="H12" s="5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9" customFormat="1" ht="24.75" customHeight="1">
      <c r="A13" s="12" t="s">
        <v>7</v>
      </c>
      <c r="B13" s="10">
        <v>153000</v>
      </c>
      <c r="C13" s="10">
        <v>118000</v>
      </c>
      <c r="D13" s="10">
        <v>28000</v>
      </c>
      <c r="E13" s="10">
        <v>26600</v>
      </c>
      <c r="F13" s="10">
        <v>0</v>
      </c>
      <c r="G13" s="10">
        <f>SUM(G12)</f>
        <v>0</v>
      </c>
      <c r="H13" s="5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17" customFormat="1" ht="24.75" customHeight="1">
      <c r="A14" s="23" t="s">
        <v>8</v>
      </c>
      <c r="B14" s="16">
        <f aca="true" t="shared" si="0" ref="B14:G14">SUM(B9,B11,B13)</f>
        <v>1101800</v>
      </c>
      <c r="C14" s="16">
        <f t="shared" si="0"/>
        <v>866800</v>
      </c>
      <c r="D14" s="16">
        <f t="shared" si="0"/>
        <v>176800</v>
      </c>
      <c r="E14" s="16">
        <f t="shared" si="0"/>
        <v>167960</v>
      </c>
      <c r="F14" s="16">
        <f t="shared" si="0"/>
        <v>0</v>
      </c>
      <c r="G14" s="16">
        <f t="shared" si="0"/>
        <v>0</v>
      </c>
      <c r="H14" s="5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18" customFormat="1" ht="24.75" customHeight="1">
      <c r="A15" s="47" t="s">
        <v>9</v>
      </c>
      <c r="B15" s="48"/>
      <c r="C15" s="48"/>
      <c r="D15" s="48"/>
      <c r="E15" s="48"/>
      <c r="F15" s="48"/>
      <c r="G15" s="48">
        <v>1228</v>
      </c>
      <c r="H15" s="5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15" customFormat="1" ht="24.75" customHeight="1">
      <c r="A16" s="35" t="s">
        <v>10</v>
      </c>
      <c r="B16" s="39"/>
      <c r="C16" s="39"/>
      <c r="D16" s="39"/>
      <c r="E16" s="39"/>
      <c r="F16" s="39"/>
      <c r="G16" s="39"/>
      <c r="H16" s="5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15" customFormat="1" ht="24.75" customHeight="1">
      <c r="A17" s="35" t="s">
        <v>11</v>
      </c>
      <c r="B17" s="39"/>
      <c r="C17" s="39"/>
      <c r="D17" s="39"/>
      <c r="E17" s="39"/>
      <c r="F17" s="39"/>
      <c r="G17" s="39"/>
      <c r="H17" s="5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15" customFormat="1" ht="24.75" customHeight="1">
      <c r="A18" s="36" t="s">
        <v>12</v>
      </c>
      <c r="B18" s="10">
        <v>29500</v>
      </c>
      <c r="C18" s="10">
        <v>29500</v>
      </c>
      <c r="D18" s="10">
        <v>19500</v>
      </c>
      <c r="E18" s="10">
        <v>19500</v>
      </c>
      <c r="F18" s="10">
        <v>19500</v>
      </c>
      <c r="G18" s="10">
        <f>SUM(G15,G16,G17)</f>
        <v>1228</v>
      </c>
      <c r="H18" s="53">
        <f>G18/F18*100</f>
        <v>6.297435897435897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8" s="8" customFormat="1" ht="24.75" customHeight="1">
      <c r="A19" s="35" t="s">
        <v>13</v>
      </c>
      <c r="B19" s="39"/>
      <c r="C19" s="39"/>
      <c r="D19" s="39"/>
      <c r="E19" s="39"/>
      <c r="F19" s="39"/>
      <c r="G19" s="39">
        <v>625</v>
      </c>
      <c r="H19" s="55"/>
    </row>
    <row r="20" spans="1:8" s="8" customFormat="1" ht="24.75" customHeight="1">
      <c r="A20" s="35" t="s">
        <v>14</v>
      </c>
      <c r="B20" s="39"/>
      <c r="C20" s="39"/>
      <c r="D20" s="39"/>
      <c r="E20" s="39"/>
      <c r="F20" s="39"/>
      <c r="G20" s="39"/>
      <c r="H20" s="55"/>
    </row>
    <row r="21" spans="1:30" s="20" customFormat="1" ht="24.75" customHeight="1">
      <c r="A21" s="35" t="s">
        <v>15</v>
      </c>
      <c r="B21" s="39"/>
      <c r="C21" s="39"/>
      <c r="D21" s="39"/>
      <c r="E21" s="39"/>
      <c r="F21" s="39"/>
      <c r="G21" s="39"/>
      <c r="H21" s="5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8" s="8" customFormat="1" ht="24.75" customHeight="1">
      <c r="A22" s="35" t="s">
        <v>40</v>
      </c>
      <c r="B22" s="39"/>
      <c r="C22" s="39"/>
      <c r="D22" s="39"/>
      <c r="E22" s="39"/>
      <c r="F22" s="39"/>
      <c r="G22" s="39"/>
      <c r="H22" s="55"/>
    </row>
    <row r="23" spans="1:8" s="8" customFormat="1" ht="24.75" customHeight="1">
      <c r="A23" s="36" t="s">
        <v>16</v>
      </c>
      <c r="B23" s="10">
        <v>15000</v>
      </c>
      <c r="C23" s="10">
        <v>15000</v>
      </c>
      <c r="D23" s="10">
        <v>15000</v>
      </c>
      <c r="E23" s="10">
        <v>15000</v>
      </c>
      <c r="F23" s="10">
        <v>15000</v>
      </c>
      <c r="G23" s="10">
        <f>SUM(G19,G20,G21,G22,)</f>
        <v>625</v>
      </c>
      <c r="H23" s="53">
        <f>G23/F23*100</f>
        <v>4.166666666666666</v>
      </c>
    </row>
    <row r="24" spans="1:8" s="8" customFormat="1" ht="24.75" customHeight="1">
      <c r="A24" s="35" t="s">
        <v>17</v>
      </c>
      <c r="B24" s="39"/>
      <c r="C24" s="39"/>
      <c r="D24" s="39"/>
      <c r="E24" s="39"/>
      <c r="F24" s="39"/>
      <c r="G24" s="39"/>
      <c r="H24" s="55"/>
    </row>
    <row r="25" spans="1:8" s="8" customFormat="1" ht="24.75" customHeight="1">
      <c r="A25" s="35" t="s">
        <v>18</v>
      </c>
      <c r="B25" s="39"/>
      <c r="C25" s="39"/>
      <c r="D25" s="39"/>
      <c r="E25" s="39"/>
      <c r="F25" s="39"/>
      <c r="G25" s="39"/>
      <c r="H25" s="55"/>
    </row>
    <row r="26" spans="1:8" s="8" customFormat="1" ht="24.75" customHeight="1">
      <c r="A26" s="35" t="s">
        <v>19</v>
      </c>
      <c r="B26" s="39"/>
      <c r="C26" s="39"/>
      <c r="D26" s="39"/>
      <c r="E26" s="39"/>
      <c r="F26" s="39"/>
      <c r="G26" s="39"/>
      <c r="H26" s="55"/>
    </row>
    <row r="27" spans="1:8" s="8" customFormat="1" ht="24.75" customHeight="1">
      <c r="A27" s="35" t="s">
        <v>20</v>
      </c>
      <c r="B27" s="39"/>
      <c r="C27" s="39"/>
      <c r="D27" s="39"/>
      <c r="E27" s="39"/>
      <c r="F27" s="39"/>
      <c r="G27" s="39"/>
      <c r="H27" s="55"/>
    </row>
    <row r="28" spans="1:30" s="21" customFormat="1" ht="24.75" customHeight="1">
      <c r="A28" s="37" t="s">
        <v>21</v>
      </c>
      <c r="B28" s="39"/>
      <c r="C28" s="39"/>
      <c r="D28" s="39"/>
      <c r="E28" s="39"/>
      <c r="F28" s="39"/>
      <c r="G28" s="39"/>
      <c r="H28" s="5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20" customFormat="1" ht="24.75" customHeight="1">
      <c r="A29" s="38" t="s">
        <v>22</v>
      </c>
      <c r="B29" s="39"/>
      <c r="C29" s="39"/>
      <c r="D29" s="39"/>
      <c r="E29" s="39"/>
      <c r="F29" s="39"/>
      <c r="G29" s="39"/>
      <c r="H29" s="5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8" s="8" customFormat="1" ht="24.75" customHeight="1">
      <c r="A30" s="38" t="s">
        <v>23</v>
      </c>
      <c r="B30" s="39"/>
      <c r="C30" s="39"/>
      <c r="D30" s="39"/>
      <c r="E30" s="39"/>
      <c r="F30" s="39"/>
      <c r="G30" s="39"/>
      <c r="H30" s="55"/>
    </row>
    <row r="31" spans="1:8" s="8" customFormat="1" ht="24.75" customHeight="1">
      <c r="A31" s="35" t="s">
        <v>24</v>
      </c>
      <c r="B31" s="39"/>
      <c r="C31" s="39"/>
      <c r="D31" s="39"/>
      <c r="E31" s="39"/>
      <c r="F31" s="39"/>
      <c r="G31" s="39"/>
      <c r="H31" s="55"/>
    </row>
    <row r="32" spans="1:30" s="21" customFormat="1" ht="24.75" customHeight="1">
      <c r="A32" s="38" t="s">
        <v>25</v>
      </c>
      <c r="B32" s="39"/>
      <c r="C32" s="39"/>
      <c r="D32" s="39"/>
      <c r="E32" s="39"/>
      <c r="F32" s="39"/>
      <c r="G32" s="39"/>
      <c r="H32" s="5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s="18" customFormat="1" ht="24.75" customHeight="1">
      <c r="A33" s="12" t="s">
        <v>26</v>
      </c>
      <c r="B33" s="10">
        <v>100100</v>
      </c>
      <c r="C33" s="10">
        <v>100100</v>
      </c>
      <c r="D33" s="10">
        <v>100100</v>
      </c>
      <c r="E33" s="10">
        <v>100100</v>
      </c>
      <c r="F33" s="10">
        <v>100100</v>
      </c>
      <c r="G33" s="10">
        <f>SUM(G24,G25,G26,G27,G28,G29,G30,G31,G32)</f>
        <v>0</v>
      </c>
      <c r="H33" s="53">
        <f>G33/F33*100</f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21" customFormat="1" ht="24.75" customHeight="1">
      <c r="A34" s="35" t="s">
        <v>27</v>
      </c>
      <c r="B34" s="39"/>
      <c r="C34" s="39"/>
      <c r="D34" s="39"/>
      <c r="E34" s="39"/>
      <c r="F34" s="39"/>
      <c r="G34" s="39"/>
      <c r="H34" s="5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18" customFormat="1" ht="24.75" customHeight="1">
      <c r="A35" s="36" t="s">
        <v>28</v>
      </c>
      <c r="B35" s="10">
        <v>30000</v>
      </c>
      <c r="C35" s="10">
        <v>30000</v>
      </c>
      <c r="D35" s="10">
        <v>20000</v>
      </c>
      <c r="E35" s="10">
        <v>20000</v>
      </c>
      <c r="F35" s="10">
        <v>20000</v>
      </c>
      <c r="G35" s="10">
        <f>G34</f>
        <v>0</v>
      </c>
      <c r="H35" s="53">
        <f>G35/F35*100</f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8" s="8" customFormat="1" ht="24.75" customHeight="1">
      <c r="A36" s="35" t="s">
        <v>48</v>
      </c>
      <c r="B36" s="39"/>
      <c r="C36" s="39"/>
      <c r="D36" s="39"/>
      <c r="E36" s="39"/>
      <c r="F36" s="39"/>
      <c r="G36" s="39"/>
      <c r="H36" s="55"/>
    </row>
    <row r="37" spans="1:8" s="8" customFormat="1" ht="24.75" customHeight="1">
      <c r="A37" s="35" t="s">
        <v>43</v>
      </c>
      <c r="B37" s="39"/>
      <c r="C37" s="39"/>
      <c r="D37" s="39"/>
      <c r="E37" s="39"/>
      <c r="F37" s="39"/>
      <c r="G37" s="39"/>
      <c r="H37" s="55"/>
    </row>
    <row r="38" spans="1:8" s="8" customFormat="1" ht="24.75" customHeight="1">
      <c r="A38" s="35" t="s">
        <v>66</v>
      </c>
      <c r="B38" s="39"/>
      <c r="C38" s="39"/>
      <c r="D38" s="39"/>
      <c r="E38" s="39"/>
      <c r="F38" s="39"/>
      <c r="G38" s="39"/>
      <c r="H38" s="55"/>
    </row>
    <row r="39" spans="1:8" s="8" customFormat="1" ht="24.75" customHeight="1">
      <c r="A39" s="35" t="s">
        <v>55</v>
      </c>
      <c r="B39" s="39"/>
      <c r="C39" s="39"/>
      <c r="D39" s="39"/>
      <c r="E39" s="39"/>
      <c r="F39" s="39"/>
      <c r="G39" s="39"/>
      <c r="H39" s="55"/>
    </row>
    <row r="40" spans="1:30" s="22" customFormat="1" ht="24.75" customHeight="1">
      <c r="A40" s="35" t="s">
        <v>29</v>
      </c>
      <c r="B40" s="40"/>
      <c r="C40" s="40"/>
      <c r="D40" s="40"/>
      <c r="E40" s="40"/>
      <c r="F40" s="40"/>
      <c r="G40" s="40"/>
      <c r="H40" s="57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8" s="8" customFormat="1" ht="24.75" customHeight="1">
      <c r="A41" s="36" t="s">
        <v>30</v>
      </c>
      <c r="B41" s="10">
        <v>155000</v>
      </c>
      <c r="C41" s="10">
        <v>125000</v>
      </c>
      <c r="D41" s="10">
        <v>35000</v>
      </c>
      <c r="E41" s="10">
        <v>33450</v>
      </c>
      <c r="F41" s="10">
        <v>24000</v>
      </c>
      <c r="G41" s="10">
        <f>SUM(G36,G40,G37,G39)</f>
        <v>0</v>
      </c>
      <c r="H41" s="53">
        <f>G41/F41*100</f>
        <v>0</v>
      </c>
    </row>
    <row r="42" spans="1:30" s="20" customFormat="1" ht="24.75" customHeight="1">
      <c r="A42" s="35" t="s">
        <v>31</v>
      </c>
      <c r="B42" s="39"/>
      <c r="C42" s="39"/>
      <c r="D42" s="39"/>
      <c r="E42" s="39"/>
      <c r="F42" s="39"/>
      <c r="G42" s="39"/>
      <c r="H42" s="5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5" customFormat="1" ht="24.75" customHeight="1">
      <c r="A43" s="35" t="s">
        <v>57</v>
      </c>
      <c r="B43" s="39"/>
      <c r="C43" s="39"/>
      <c r="D43" s="39"/>
      <c r="E43" s="39"/>
      <c r="F43" s="39"/>
      <c r="G43" s="39"/>
      <c r="H43" s="5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5" customFormat="1" ht="24.75" customHeight="1">
      <c r="A44" s="35" t="s">
        <v>32</v>
      </c>
      <c r="B44" s="39"/>
      <c r="C44" s="39"/>
      <c r="D44" s="39"/>
      <c r="E44" s="39"/>
      <c r="F44" s="39"/>
      <c r="G44" s="39"/>
      <c r="H44" s="5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9" customFormat="1" ht="24.75" customHeight="1">
      <c r="A45" s="36" t="s">
        <v>33</v>
      </c>
      <c r="B45" s="10">
        <v>700</v>
      </c>
      <c r="C45" s="10">
        <v>700</v>
      </c>
      <c r="D45" s="10">
        <v>700</v>
      </c>
      <c r="E45" s="10">
        <v>700</v>
      </c>
      <c r="F45" s="10">
        <v>700</v>
      </c>
      <c r="G45" s="10">
        <f>SUM(G42,G44,G43)</f>
        <v>0</v>
      </c>
      <c r="H45" s="53">
        <f>G45/F45*100</f>
        <v>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20" customFormat="1" ht="24.75" customHeight="1">
      <c r="A46" s="35" t="s">
        <v>34</v>
      </c>
      <c r="B46" s="39"/>
      <c r="C46" s="39"/>
      <c r="D46" s="39"/>
      <c r="E46" s="39"/>
      <c r="F46" s="39"/>
      <c r="G46" s="39"/>
      <c r="H46" s="5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3" customFormat="1" ht="24.75" customHeight="1">
      <c r="A47" s="50" t="s">
        <v>35</v>
      </c>
      <c r="B47" s="51"/>
      <c r="C47" s="51"/>
      <c r="D47" s="51"/>
      <c r="E47" s="51"/>
      <c r="F47" s="51"/>
      <c r="G47" s="48">
        <v>4199</v>
      </c>
      <c r="H47" s="54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1" customFormat="1" ht="24.75" customHeight="1">
      <c r="A48" s="49" t="s">
        <v>45</v>
      </c>
      <c r="B48" s="48"/>
      <c r="C48" s="48"/>
      <c r="D48" s="48"/>
      <c r="E48" s="48"/>
      <c r="F48" s="48"/>
      <c r="G48" s="48"/>
      <c r="H48" s="54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3" customFormat="1" ht="24.75" customHeight="1">
      <c r="A49" s="49" t="s">
        <v>41</v>
      </c>
      <c r="B49" s="48"/>
      <c r="C49" s="48"/>
      <c r="D49" s="48"/>
      <c r="E49" s="48"/>
      <c r="F49" s="48"/>
      <c r="G49" s="48"/>
      <c r="H49" s="54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3" customFormat="1" ht="24.75" customHeight="1">
      <c r="A50" s="36" t="s">
        <v>36</v>
      </c>
      <c r="B50" s="10">
        <v>21000</v>
      </c>
      <c r="C50" s="10">
        <v>21000</v>
      </c>
      <c r="D50" s="10">
        <v>21000</v>
      </c>
      <c r="E50" s="10">
        <v>21000</v>
      </c>
      <c r="F50" s="10">
        <v>21000</v>
      </c>
      <c r="G50" s="10">
        <f>SUM(G46+G48+G47+G49)</f>
        <v>4199</v>
      </c>
      <c r="H50" s="53">
        <f>G50/F50*100</f>
        <v>19.995238095238097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17" customFormat="1" ht="24.75" customHeight="1">
      <c r="A51" s="52" t="s">
        <v>52</v>
      </c>
      <c r="B51" s="16">
        <f aca="true" t="shared" si="1" ref="B51:G51">SUM(B14,B18,B23,B33,B35,B41,B45,B50)</f>
        <v>1453100</v>
      </c>
      <c r="C51" s="16">
        <f t="shared" si="1"/>
        <v>1188100</v>
      </c>
      <c r="D51" s="16">
        <f t="shared" si="1"/>
        <v>388100</v>
      </c>
      <c r="E51" s="16">
        <f t="shared" si="1"/>
        <v>377710</v>
      </c>
      <c r="F51" s="16">
        <f t="shared" si="1"/>
        <v>200300</v>
      </c>
      <c r="G51" s="16">
        <f t="shared" si="1"/>
        <v>6052</v>
      </c>
      <c r="H51" s="56">
        <f>G51/F51*100</f>
        <v>3.021467798302546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9" customFormat="1" ht="24.75" customHeight="1">
      <c r="A52" s="49" t="s">
        <v>53</v>
      </c>
      <c r="B52" s="48"/>
      <c r="C52" s="48"/>
      <c r="D52" s="48"/>
      <c r="E52" s="48"/>
      <c r="F52" s="48"/>
      <c r="G52" s="48"/>
      <c r="H52" s="54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9" customFormat="1" ht="24.75" customHeight="1">
      <c r="A53" s="49" t="s">
        <v>37</v>
      </c>
      <c r="B53" s="48"/>
      <c r="C53" s="48"/>
      <c r="D53" s="48"/>
      <c r="E53" s="48"/>
      <c r="F53" s="48"/>
      <c r="G53" s="48"/>
      <c r="H53" s="54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9" customFormat="1" ht="24.75" customHeight="1">
      <c r="A54" s="36" t="s">
        <v>38</v>
      </c>
      <c r="B54" s="10">
        <v>6000</v>
      </c>
      <c r="C54" s="10">
        <v>6000</v>
      </c>
      <c r="D54" s="10">
        <v>6000</v>
      </c>
      <c r="E54" s="10">
        <v>6000</v>
      </c>
      <c r="F54" s="10">
        <v>6000</v>
      </c>
      <c r="G54" s="10">
        <f>G53</f>
        <v>0</v>
      </c>
      <c r="H54" s="53">
        <f>G54/F54*100</f>
        <v>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21" customFormat="1" ht="24.75" customHeight="1">
      <c r="A55" s="35" t="s">
        <v>44</v>
      </c>
      <c r="B55" s="39"/>
      <c r="C55" s="39"/>
      <c r="D55" s="39"/>
      <c r="E55" s="39"/>
      <c r="F55" s="39"/>
      <c r="G55" s="39">
        <v>22979</v>
      </c>
      <c r="H55" s="5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8" s="8" customFormat="1" ht="24.75" customHeight="1">
      <c r="A56" s="36" t="s">
        <v>36</v>
      </c>
      <c r="B56" s="10">
        <v>30000</v>
      </c>
      <c r="C56" s="10">
        <v>30000</v>
      </c>
      <c r="D56" s="10">
        <v>30000</v>
      </c>
      <c r="E56" s="10">
        <v>30000</v>
      </c>
      <c r="F56" s="10">
        <v>30000</v>
      </c>
      <c r="G56" s="10">
        <f>G55</f>
        <v>22979</v>
      </c>
      <c r="H56" s="53">
        <f>G56/F56*100</f>
        <v>76.59666666666666</v>
      </c>
    </row>
    <row r="57" spans="1:30" s="21" customFormat="1" ht="24.75" customHeight="1">
      <c r="A57" s="35" t="s">
        <v>49</v>
      </c>
      <c r="B57" s="39"/>
      <c r="C57" s="39"/>
      <c r="D57" s="39"/>
      <c r="E57" s="39"/>
      <c r="F57" s="39"/>
      <c r="G57" s="39"/>
      <c r="H57" s="5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8" s="8" customFormat="1" ht="24.75" customHeight="1">
      <c r="A58" s="36" t="s">
        <v>50</v>
      </c>
      <c r="B58" s="10">
        <v>10000</v>
      </c>
      <c r="C58" s="10">
        <v>10000</v>
      </c>
      <c r="D58" s="10">
        <v>10000</v>
      </c>
      <c r="E58" s="10">
        <v>10000</v>
      </c>
      <c r="F58" s="10">
        <v>10000</v>
      </c>
      <c r="G58" s="10">
        <f>G57</f>
        <v>0</v>
      </c>
      <c r="H58" s="53">
        <f>G58/F58*100</f>
        <v>0</v>
      </c>
    </row>
    <row r="59" spans="1:30" s="17" customFormat="1" ht="24.75" customHeight="1">
      <c r="A59" s="52" t="s">
        <v>54</v>
      </c>
      <c r="B59" s="16">
        <f aca="true" t="shared" si="2" ref="B59:G59">SUM(B54,B56,B58)</f>
        <v>46000</v>
      </c>
      <c r="C59" s="16">
        <f t="shared" si="2"/>
        <v>46000</v>
      </c>
      <c r="D59" s="16">
        <f t="shared" si="2"/>
        <v>46000</v>
      </c>
      <c r="E59" s="16">
        <f t="shared" si="2"/>
        <v>46000</v>
      </c>
      <c r="F59" s="16">
        <f t="shared" si="2"/>
        <v>46000</v>
      </c>
      <c r="G59" s="16">
        <f t="shared" si="2"/>
        <v>22979</v>
      </c>
      <c r="H59" s="56">
        <f>G59/F59*100</f>
        <v>49.95434782608696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7" customFormat="1" ht="24.75" customHeight="1">
      <c r="A60" s="52" t="s">
        <v>39</v>
      </c>
      <c r="B60" s="16">
        <f aca="true" t="shared" si="3" ref="B60:G60">SUM(B51,B59)</f>
        <v>1499100</v>
      </c>
      <c r="C60" s="16">
        <f t="shared" si="3"/>
        <v>1234100</v>
      </c>
      <c r="D60" s="16">
        <f t="shared" si="3"/>
        <v>434100</v>
      </c>
      <c r="E60" s="16">
        <f t="shared" si="3"/>
        <v>423710</v>
      </c>
      <c r="F60" s="16">
        <f t="shared" si="3"/>
        <v>246300</v>
      </c>
      <c r="G60" s="16">
        <f t="shared" si="3"/>
        <v>29031</v>
      </c>
      <c r="H60" s="56">
        <f>G60/F60*100</f>
        <v>11.786845310596833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7" customFormat="1" ht="12.75">
      <c r="A61" s="33"/>
      <c r="B61" s="19"/>
      <c r="C61" s="19"/>
      <c r="D61" s="19"/>
      <c r="E61" s="19"/>
      <c r="F61" s="19"/>
      <c r="G61" s="19"/>
      <c r="H61" s="1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30" s="7" customFormat="1" ht="12.75">
      <c r="A62" s="33"/>
      <c r="B62" s="19"/>
      <c r="C62" s="19"/>
      <c r="D62" s="19"/>
      <c r="E62" s="19"/>
      <c r="F62" s="19"/>
      <c r="G62" s="19"/>
      <c r="H62" s="1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1:30" s="7" customFormat="1" ht="12.75">
      <c r="A63" s="33"/>
      <c r="B63" s="19"/>
      <c r="C63" s="19"/>
      <c r="D63" s="19"/>
      <c r="E63" s="19"/>
      <c r="F63" s="19"/>
      <c r="G63" s="19"/>
      <c r="H63" s="1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</row>
    <row r="64" spans="1:30" s="7" customFormat="1" ht="12.75">
      <c r="A64" s="33"/>
      <c r="B64" s="19"/>
      <c r="C64" s="19"/>
      <c r="D64" s="19"/>
      <c r="E64" s="19"/>
      <c r="F64" s="19"/>
      <c r="G64" s="19"/>
      <c r="H64" s="1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</row>
    <row r="65" spans="1:30" s="7" customFormat="1" ht="12.75">
      <c r="A65" s="33"/>
      <c r="B65" s="19"/>
      <c r="C65" s="19"/>
      <c r="D65" s="19"/>
      <c r="E65" s="19"/>
      <c r="F65" s="19"/>
      <c r="G65" s="19"/>
      <c r="H65" s="1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</row>
    <row r="66" spans="1:30" s="7" customFormat="1" ht="12.75">
      <c r="A66" s="33"/>
      <c r="B66" s="19"/>
      <c r="C66" s="19"/>
      <c r="D66" s="19"/>
      <c r="E66" s="19"/>
      <c r="F66" s="19"/>
      <c r="G66" s="19"/>
      <c r="H66" s="1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1:30" s="7" customFormat="1" ht="12.75">
      <c r="A67" s="33"/>
      <c r="B67" s="19"/>
      <c r="C67" s="19"/>
      <c r="D67" s="19"/>
      <c r="E67" s="19"/>
      <c r="F67" s="19"/>
      <c r="G67" s="19"/>
      <c r="H67" s="1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</row>
    <row r="68" spans="1:30" s="7" customFormat="1" ht="12.75">
      <c r="A68" s="33"/>
      <c r="B68" s="19"/>
      <c r="C68" s="19"/>
      <c r="D68" s="19"/>
      <c r="E68" s="19"/>
      <c r="F68" s="19"/>
      <c r="G68" s="19"/>
      <c r="H68" s="1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</row>
    <row r="69" spans="1:30" s="7" customFormat="1" ht="12.75">
      <c r="A69" s="33"/>
      <c r="B69" s="19"/>
      <c r="C69" s="19"/>
      <c r="D69" s="19"/>
      <c r="E69" s="19"/>
      <c r="F69" s="19"/>
      <c r="G69" s="19"/>
      <c r="H69" s="1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 s="7" customFormat="1" ht="12.75">
      <c r="A70" s="33"/>
      <c r="B70" s="19"/>
      <c r="C70" s="19"/>
      <c r="D70" s="19"/>
      <c r="E70" s="19"/>
      <c r="F70" s="19"/>
      <c r="G70" s="19"/>
      <c r="H70" s="1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</row>
    <row r="71" spans="1:30" s="7" customFormat="1" ht="12.75">
      <c r="A71" s="33"/>
      <c r="B71" s="19"/>
      <c r="C71" s="19"/>
      <c r="D71" s="19"/>
      <c r="E71" s="19"/>
      <c r="F71" s="19"/>
      <c r="G71" s="19"/>
      <c r="H71" s="1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</row>
    <row r="72" spans="1:30" s="7" customFormat="1" ht="12.75">
      <c r="A72" s="33"/>
      <c r="B72" s="19"/>
      <c r="C72" s="19"/>
      <c r="D72" s="19"/>
      <c r="E72" s="19"/>
      <c r="F72" s="19"/>
      <c r="G72" s="19"/>
      <c r="H72" s="1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0" s="7" customFormat="1" ht="12.75">
      <c r="A73" s="33"/>
      <c r="B73" s="19"/>
      <c r="C73" s="19"/>
      <c r="D73" s="19"/>
      <c r="E73" s="19"/>
      <c r="F73" s="19"/>
      <c r="G73" s="19"/>
      <c r="H73" s="1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</row>
    <row r="74" spans="1:30" s="7" customFormat="1" ht="12.75">
      <c r="A74" s="33"/>
      <c r="B74" s="19"/>
      <c r="C74" s="19"/>
      <c r="D74" s="19"/>
      <c r="E74" s="19"/>
      <c r="F74" s="19"/>
      <c r="G74" s="19"/>
      <c r="H74" s="1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</row>
    <row r="75" spans="1:30" s="7" customFormat="1" ht="12.75">
      <c r="A75" s="33"/>
      <c r="B75" s="19"/>
      <c r="C75" s="19"/>
      <c r="D75" s="19"/>
      <c r="E75" s="19"/>
      <c r="F75" s="19"/>
      <c r="G75" s="19"/>
      <c r="H75" s="1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</row>
    <row r="76" spans="1:30" s="7" customFormat="1" ht="12.75">
      <c r="A76" s="33"/>
      <c r="B76" s="19"/>
      <c r="C76" s="19"/>
      <c r="D76" s="19"/>
      <c r="E76" s="19"/>
      <c r="F76" s="19"/>
      <c r="G76" s="19"/>
      <c r="H76" s="1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 s="7" customFormat="1" ht="12.75">
      <c r="A77" s="33"/>
      <c r="B77" s="19"/>
      <c r="C77" s="19"/>
      <c r="D77" s="19"/>
      <c r="E77" s="19"/>
      <c r="F77" s="19"/>
      <c r="G77" s="19"/>
      <c r="H77" s="1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</row>
    <row r="78" spans="1:30" s="7" customFormat="1" ht="12.75">
      <c r="A78" s="33"/>
      <c r="B78" s="19"/>
      <c r="C78" s="19"/>
      <c r="D78" s="19"/>
      <c r="E78" s="19"/>
      <c r="F78" s="19"/>
      <c r="G78" s="19"/>
      <c r="H78" s="1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</row>
    <row r="79" spans="1:30" s="7" customFormat="1" ht="12.75">
      <c r="A79" s="33"/>
      <c r="B79" s="19"/>
      <c r="C79" s="19"/>
      <c r="D79" s="19"/>
      <c r="E79" s="19"/>
      <c r="F79" s="19"/>
      <c r="G79" s="19"/>
      <c r="H79" s="1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</row>
    <row r="80" spans="1:30" s="7" customFormat="1" ht="12.75">
      <c r="A80" s="33"/>
      <c r="B80" s="19"/>
      <c r="C80" s="19"/>
      <c r="D80" s="19"/>
      <c r="E80" s="19"/>
      <c r="F80" s="19"/>
      <c r="G80" s="19"/>
      <c r="H80" s="1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</row>
    <row r="81" spans="1:30" s="7" customFormat="1" ht="12.75">
      <c r="A81" s="33"/>
      <c r="B81" s="19"/>
      <c r="C81" s="19"/>
      <c r="D81" s="19"/>
      <c r="E81" s="19"/>
      <c r="F81" s="19"/>
      <c r="G81" s="19"/>
      <c r="H81" s="1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0" s="7" customFormat="1" ht="12.75">
      <c r="A82" s="33"/>
      <c r="B82" s="19"/>
      <c r="C82" s="19"/>
      <c r="D82" s="19"/>
      <c r="E82" s="19"/>
      <c r="F82" s="19"/>
      <c r="G82" s="19"/>
      <c r="H82" s="1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</row>
    <row r="83" spans="1:30" s="7" customFormat="1" ht="12.75">
      <c r="A83" s="33"/>
      <c r="B83" s="19"/>
      <c r="C83" s="19"/>
      <c r="D83" s="19"/>
      <c r="E83" s="19"/>
      <c r="F83" s="19"/>
      <c r="G83" s="19"/>
      <c r="H83" s="1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</row>
    <row r="84" spans="1:30" s="7" customFormat="1" ht="12.75">
      <c r="A84" s="33"/>
      <c r="B84" s="19"/>
      <c r="C84" s="19"/>
      <c r="D84" s="19"/>
      <c r="E84" s="19"/>
      <c r="F84" s="19"/>
      <c r="G84" s="19"/>
      <c r="H84" s="1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</row>
    <row r="85" spans="1:30" s="7" customFormat="1" ht="12.75">
      <c r="A85" s="33"/>
      <c r="B85" s="19"/>
      <c r="C85" s="19"/>
      <c r="D85" s="19"/>
      <c r="E85" s="19"/>
      <c r="F85" s="19"/>
      <c r="G85" s="19"/>
      <c r="H85" s="1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</row>
    <row r="86" spans="1:30" s="2" customFormat="1" ht="15.75">
      <c r="A86" s="33"/>
      <c r="B86" s="19"/>
      <c r="C86" s="19"/>
      <c r="D86" s="19"/>
      <c r="E86" s="19"/>
      <c r="F86" s="19"/>
      <c r="G86" s="19"/>
      <c r="H86" s="1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:30" s="2" customFormat="1" ht="15.75">
      <c r="A87" s="33"/>
      <c r="B87" s="19"/>
      <c r="C87" s="19"/>
      <c r="D87" s="19"/>
      <c r="E87" s="19"/>
      <c r="F87" s="19"/>
      <c r="G87" s="19"/>
      <c r="H87" s="1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:30" s="2" customFormat="1" ht="15.75">
      <c r="A88" s="33"/>
      <c r="B88" s="19"/>
      <c r="C88" s="19"/>
      <c r="D88" s="19"/>
      <c r="E88" s="19"/>
      <c r="F88" s="19"/>
      <c r="G88" s="19"/>
      <c r="H88" s="1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:30" s="2" customFormat="1" ht="15.75">
      <c r="A89" s="33"/>
      <c r="B89" s="19"/>
      <c r="C89" s="19"/>
      <c r="D89" s="19"/>
      <c r="E89" s="19"/>
      <c r="F89" s="19"/>
      <c r="G89" s="19"/>
      <c r="H89" s="1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:30" s="2" customFormat="1" ht="15.75">
      <c r="A90" s="33"/>
      <c r="B90" s="19"/>
      <c r="C90" s="19"/>
      <c r="D90" s="19"/>
      <c r="E90" s="19"/>
      <c r="F90" s="19"/>
      <c r="G90" s="19"/>
      <c r="H90" s="1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:30" s="2" customFormat="1" ht="15.75">
      <c r="A91" s="33"/>
      <c r="B91" s="19"/>
      <c r="C91" s="19"/>
      <c r="D91" s="19"/>
      <c r="E91" s="19"/>
      <c r="F91" s="19"/>
      <c r="G91" s="19"/>
      <c r="H91" s="1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:30" s="2" customFormat="1" ht="15.75">
      <c r="A92" s="33"/>
      <c r="B92" s="19"/>
      <c r="C92" s="19"/>
      <c r="D92" s="19"/>
      <c r="E92" s="19"/>
      <c r="F92" s="19"/>
      <c r="G92" s="19"/>
      <c r="H92" s="1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</sheetData>
  <sheetProtection/>
  <mergeCells count="2">
    <mergeCell ref="A2:H2"/>
    <mergeCell ref="A3:H3"/>
  </mergeCells>
  <printOptions/>
  <pageMargins left="0" right="0" top="0" bottom="0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2022-02-03T13:27:11Z</dcterms:created>
  <dcterms:modified xsi:type="dcterms:W3CDTF">2022-02-03T13:27:17Z</dcterms:modified>
  <cp:category/>
  <cp:version/>
  <cp:contentType/>
  <cp:contentStatus/>
</cp:coreProperties>
</file>