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010 05 - konačni plan" sheetId="4" r:id="rId4"/>
  </sheets>
  <externalReferences>
    <externalReference r:id="rId7"/>
  </externalReferences>
  <definedNames>
    <definedName name="BExOMDTNOBL8S0LYL4B82RRMASFU" localSheetId="3" hidden="1">'010 05 - konačni plan'!#REF!</definedName>
    <definedName name="BExOMDTNOBL8S0LYL4B82RRMASFU" hidden="1">#REF!</definedName>
    <definedName name="_xlnm.Print_Area" localSheetId="3">'010 05 - konačni plan'!$A$1:$F$60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3ITPP55VBM7314IC0RVOB58LL" localSheetId="0">#REF!</definedName>
    <definedName name="SAPBEXq0001f4EUFCCA055XR5KKWUHXFKA210" localSheetId="0">#REF!</definedName>
    <definedName name="SAPBEXq0001f5TEF4EUN36RKNOMLKOMRH5CW0" localSheetId="0">#REF!</definedName>
    <definedName name="SAPBEXq0001f9KUET3XLNV4JS5SED95L28I5R" localSheetId="0">#REF!</definedName>
    <definedName name="SAPBEXq0001fAQH7HT8YKFTP9PMN771CEVT58" localSheetId="0">#REF!</definedName>
    <definedName name="SAPBEXq0001fZ_CMMTITE" localSheetId="0">#REF!</definedName>
    <definedName name="SAPBEXq0001fZ_FCTR" localSheetId="0">#REF!</definedName>
    <definedName name="SAPBEXq0001fZ_FM_AREA" localSheetId="0">#REF!</definedName>
    <definedName name="SAPBEXq0001fZ_FUNAREA" localSheetId="0">#REF!</definedName>
    <definedName name="SAPBEXq0001fZ_FUND" localSheetId="0">#REF!</definedName>
    <definedName name="SAPBEXq0001fZ_GLAVA" localSheetId="0">#REF!</definedName>
    <definedName name="SAPBEXq0001fZ_OBJECT2" localSheetId="0">#REF!</definedName>
    <definedName name="SAPBEXq0001fZ_OBJECT2__ZPROGRAM" localSheetId="0">#REF!</definedName>
    <definedName name="SAPBEXq0001fZ_RAZDJEL" localSheetId="0">#REF!</definedName>
    <definedName name="SAPBEXq0001tREPTXTLG" localSheetId="0">#REF!</definedName>
    <definedName name="SAPBEXq0001tROLLUPTIME" localSheetId="0">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<sst xmlns="http://schemas.openxmlformats.org/spreadsheetml/2006/main" count="803" uniqueCount="208">
  <si>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</si>
  <si>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</si>
  <si>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</si>
  <si>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</si>
  <si>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</si>
  <si>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</si>
  <si>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</si>
  <si>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</si>
  <si>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</si>
  <si>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</si>
  <si>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</si>
  <si>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</si>
  <si>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</si>
  <si>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</si>
  <si>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</si>
  <si>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</si>
  <si>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</si>
  <si>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</si>
  <si>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</si>
  <si>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</si>
  <si>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</si>
  <si>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</si>
  <si>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</si>
  <si>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</si>
  <si>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</si>
  <si>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</si>
  <si>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</si>
  <si>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</si>
  <si>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</si>
  <si>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</si>
  <si>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</si>
  <si>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</si>
  <si>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</si>
  <si>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</si>
  <si>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</si>
  <si>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</si>
  <si>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</si>
  <si>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</si>
  <si>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</si>
  <si>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</si>
  <si>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</si>
  <si>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</si>
  <si>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</si>
  <si>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</si>
  <si>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</si>
  <si>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</si>
  <si>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</si>
  <si>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</si>
  <si>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</si>
  <si>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</si>
  <si>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</si>
  <si>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</si>
  <si>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</si>
  <si>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</si>
  <si>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</si>
  <si>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</si>
  <si>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</si>
  <si>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</si>
  <si>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</si>
  <si>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</si>
  <si>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</si>
  <si>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</si>
  <si>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</si>
  <si>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</si>
  <si>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</si>
  <si>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</si>
  <si>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</si>
  <si>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</si>
  <si>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</si>
  <si>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</si>
  <si>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</si>
  <si>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</si>
  <si>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</si>
  <si>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</si>
  <si>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</si>
  <si>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</si>
  <si>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</si>
  <si>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</si>
  <si>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</si>
  <si>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</si>
  <si>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</si>
  <si>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</si>
  <si>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</si>
  <si>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</si>
  <si>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</si>
  <si>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</si>
  <si>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</si>
  <si>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</si>
  <si>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</si>
  <si>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</si>
  <si>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</si>
  <si>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</si>
  <si>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</si>
  <si>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</si>
  <si>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</si>
  <si>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</si>
  <si>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</si>
  <si>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</si>
  <si>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</si>
  <si>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</si>
  <si>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</si>
  <si>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</si>
  <si>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</si>
  <si>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</si>
  <si>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</si>
  <si>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</si>
  <si>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</si>
  <si>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</si>
  <si>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</si>
  <si>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</si>
  <si>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</si>
  <si>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</si>
  <si>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</si>
  <si>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</si>
  <si>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</si>
  <si>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</si>
  <si>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</si>
  <si>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</si>
  <si>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</si>
  <si>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</si>
  <si>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</si>
  <si>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</si>
  <si>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</si>
  <si>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</si>
  <si>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</si>
  <si>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</si>
  <si>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</si>
  <si>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</si>
  <si>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</si>
  <si>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</si>
  <si>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</si>
  <si>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</si>
  <si>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</si>
  <si>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</si>
  <si>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</si>
  <si>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</si>
  <si>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</si>
  <si>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</si>
  <si>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</si>
  <si>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</si>
  <si>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</si>
  <si>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</si>
  <si>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</si>
  <si>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</si>
  <si>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</si>
  <si>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</si>
  <si>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</si>
  <si>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</si>
  <si>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</si>
  <si>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</si>
  <si>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</si>
  <si>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</si>
  <si>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</si>
  <si>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</si>
  <si>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</si>
  <si>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</si>
  <si>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</si>
  <si>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</si>
  <si>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</si>
  <si>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</si>
  <si>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</si>
  <si>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</si>
  <si>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</si>
  <si>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</si>
  <si>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</si>
  <si>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</si>
  <si>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</si>
  <si>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</si>
  <si>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</si>
  <si>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37</t>
  </si>
  <si>
    <t>Naknade građanima i kućanstvima na temelju osiguranja i druge naknade</t>
  </si>
  <si>
    <t>Šifra</t>
  </si>
  <si>
    <t>Rashodi poslovanja</t>
  </si>
  <si>
    <t>Rashodi za nabavu nefinancijske imovine</t>
  </si>
  <si>
    <t>01005</t>
  </si>
  <si>
    <t>Hrvatski sabor</t>
  </si>
  <si>
    <t>POLITIČKI SUSTAV</t>
  </si>
  <si>
    <t>2101</t>
  </si>
  <si>
    <t>PROVOĐENJE ZAKONODAVNE VLASTI</t>
  </si>
  <si>
    <t>A501000</t>
  </si>
  <si>
    <t>36</t>
  </si>
  <si>
    <t>Pomoći dane u inozemstvo i unutar općeg proračuna</t>
  </si>
  <si>
    <t>38</t>
  </si>
  <si>
    <t>Ostali rashodi</t>
  </si>
  <si>
    <t>45</t>
  </si>
  <si>
    <t>Rashodi za dodatna ulaganja na nefinancijskoj imovini</t>
  </si>
  <si>
    <t>Vlastiti prihodi</t>
  </si>
  <si>
    <t>5761</t>
  </si>
  <si>
    <t>Fond solidarnosti Europske unije – potres ožujak 2020.</t>
  </si>
  <si>
    <t>A501004</t>
  </si>
  <si>
    <t>ODRŽAVANJE ZGRADE (NARODNO SVEUČILIŠTE OTOČAC)</t>
  </si>
  <si>
    <t>A501026</t>
  </si>
  <si>
    <t>OBILJEŽAVANJE SPOMENDANA BLEIBURŠKE TRAGEDIJE I KRIŽNOG PUTA</t>
  </si>
  <si>
    <t>A501032</t>
  </si>
  <si>
    <t>SPOMEN PODRUČJE JASENOVAC I OBILJEŽAVANJE ANTIFAŠISTIČKE BORBE U RH</t>
  </si>
  <si>
    <t>A501037</t>
  </si>
  <si>
    <t>OBILJEŽAVANJE SJEĆANJA NA ŽRTVE SVIH TOTALITARNIH I AUTORITARNIH REŽIMA</t>
  </si>
  <si>
    <t>K501013</t>
  </si>
  <si>
    <t>INFORMATIZACIJA HRVATSKOG SABORA</t>
  </si>
  <si>
    <t>Početni plan 2023.</t>
  </si>
  <si>
    <t>Plan 2023. nakon 1. rebalansa</t>
  </si>
  <si>
    <t>POSEBNI DIO</t>
  </si>
  <si>
    <t>A501042</t>
  </si>
  <si>
    <t>TWINNING PROJKET "OSNAŽIVANJE I DALJNJA PODRŠKA PARLAMENTA BOSNE I HERCEGOVINE U POSLOVIMA EU INTEGRACIJA - BA 16 IPA JH 01 18</t>
  </si>
  <si>
    <t>Plan 2023. nakon 2. rebalansa</t>
  </si>
  <si>
    <t>HRVATSKI SABOR</t>
  </si>
  <si>
    <t>010</t>
  </si>
  <si>
    <t xml:space="preserve">Konačni plan 2023.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</si>
</sst>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\ #,##0.00"/>
    <numFmt numFmtId="181" formatCode="#,##0.00000"/>
    <numFmt numFmtId="182" formatCode="#,##0.0000"/>
    <numFmt numFmtId="183" formatCode="#,##0;\-\ #,##0"/>
    <numFmt numFmtId="184" formatCode="#,##0.0"/>
    <numFmt numFmtId="185" formatCode="&quot;X&quot;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9" borderId="0" applyNumberFormat="0" applyBorder="0" applyAlignment="0" applyProtection="0"/>
    <xf numFmtId="0" fontId="20" fillId="24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2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2" fillId="36" borderId="0" applyNumberFormat="0" applyBorder="0" applyAlignment="0" applyProtection="0"/>
    <xf numFmtId="0" fontId="21" fillId="2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20" fillId="41" borderId="0" applyNumberFormat="0" applyBorder="0" applyAlignment="0" applyProtection="0"/>
    <xf numFmtId="0" fontId="51" fillId="42" borderId="0" applyNumberFormat="0" applyBorder="0" applyAlignment="0" applyProtection="0"/>
    <xf numFmtId="0" fontId="20" fillId="43" borderId="0" applyNumberFormat="0" applyBorder="0" applyAlignment="0" applyProtection="0"/>
    <xf numFmtId="0" fontId="51" fillId="44" borderId="0" applyNumberFormat="0" applyBorder="0" applyAlignment="0" applyProtection="0"/>
    <xf numFmtId="0" fontId="20" fillId="45" borderId="0" applyNumberFormat="0" applyBorder="0" applyAlignment="0" applyProtection="0"/>
    <xf numFmtId="0" fontId="51" fillId="46" borderId="0" applyNumberFormat="0" applyBorder="0" applyAlignment="0" applyProtection="0"/>
    <xf numFmtId="0" fontId="20" fillId="47" borderId="0" applyNumberFormat="0" applyBorder="0" applyAlignment="0" applyProtection="0"/>
    <xf numFmtId="0" fontId="51" fillId="48" borderId="0" applyNumberFormat="0" applyBorder="0" applyAlignment="0" applyProtection="0"/>
    <xf numFmtId="0" fontId="20" fillId="22" borderId="0" applyNumberFormat="0" applyBorder="0" applyAlignment="0" applyProtection="0"/>
    <xf numFmtId="0" fontId="51" fillId="49" borderId="0" applyNumberFormat="0" applyBorder="0" applyAlignment="0" applyProtection="0"/>
    <xf numFmtId="0" fontId="20" fillId="50" borderId="0" applyNumberFormat="0" applyBorder="0" applyAlignment="0" applyProtection="0"/>
    <xf numFmtId="0" fontId="53" fillId="51" borderId="3" applyNumberFormat="0" applyAlignment="0" applyProtection="0"/>
    <xf numFmtId="0" fontId="37" fillId="52" borderId="4" applyNumberFormat="0" applyAlignment="0" applyProtection="0"/>
    <xf numFmtId="0" fontId="54" fillId="51" borderId="5" applyNumberFormat="0" applyAlignment="0" applyProtection="0"/>
    <xf numFmtId="0" fontId="30" fillId="52" borderId="2" applyNumberFormat="0" applyAlignment="0" applyProtection="0"/>
    <xf numFmtId="0" fontId="55" fillId="53" borderId="0" applyNumberFormat="0" applyBorder="0" applyAlignment="0" applyProtection="0"/>
    <xf numFmtId="0" fontId="29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32" fillId="0" borderId="7" applyNumberFormat="0" applyFill="0" applyAlignment="0" applyProtection="0"/>
    <xf numFmtId="0" fontId="58" fillId="0" borderId="8" applyNumberFormat="0" applyFill="0" applyAlignment="0" applyProtection="0"/>
    <xf numFmtId="0" fontId="33" fillId="0" borderId="9" applyNumberFormat="0" applyFill="0" applyAlignment="0" applyProtection="0"/>
    <xf numFmtId="0" fontId="59" fillId="0" borderId="10" applyNumberFormat="0" applyFill="0" applyAlignment="0" applyProtection="0"/>
    <xf numFmtId="0" fontId="34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54" borderId="0" applyNumberFormat="0" applyBorder="0" applyAlignment="0" applyProtection="0"/>
    <xf numFmtId="0" fontId="36" fillId="33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36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2" fillId="56" borderId="14" applyNumberFormat="0" applyAlignment="0" applyProtection="0"/>
    <xf numFmtId="0" fontId="31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4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7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7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7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7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4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75" borderId="21" applyBorder="0">
      <alignment/>
      <protection/>
    </xf>
    <xf numFmtId="4" fontId="5" fillId="57" borderId="16" applyNumberFormat="0" applyProtection="0">
      <alignment vertical="center"/>
    </xf>
    <xf numFmtId="4" fontId="16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5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4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6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6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28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4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4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6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18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18" fillId="82" borderId="17" applyNumberFormat="0" applyProtection="0">
      <alignment horizontal="left" vertical="center" indent="1"/>
    </xf>
    <xf numFmtId="0" fontId="25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19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22" fillId="0" borderId="25" applyNumberFormat="0" applyFill="0" applyAlignment="0" applyProtection="0"/>
    <xf numFmtId="0" fontId="66" fillId="84" borderId="5" applyNumberFormat="0" applyAlignment="0" applyProtection="0"/>
    <xf numFmtId="0" fontId="35" fillId="33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3" fontId="0" fillId="85" borderId="0" xfId="0" applyNumberFormat="1" applyFill="1" applyAlignment="1">
      <alignment/>
    </xf>
    <xf numFmtId="49" fontId="0" fillId="85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3" fontId="3" fillId="0" borderId="0" xfId="106" applyNumberFormat="1" applyFont="1" applyFill="1" applyBorder="1">
      <alignment vertical="center"/>
    </xf>
    <xf numFmtId="0" fontId="10" fillId="0" borderId="0" xfId="202" applyFont="1" applyFill="1" applyBorder="1" quotePrefix="1">
      <alignment horizontal="left" vertical="center" indent="1"/>
    </xf>
    <xf numFmtId="0" fontId="10" fillId="0" borderId="0" xfId="212" applyFont="1" applyFill="1" applyBorder="1" quotePrefix="1">
      <alignment horizontal="left" vertical="center" indent="1"/>
    </xf>
    <xf numFmtId="0" fontId="10" fillId="0" borderId="0" xfId="222" applyFont="1" applyFill="1" applyBorder="1" quotePrefix="1">
      <alignment horizontal="left" vertical="center" indent="1"/>
    </xf>
    <xf numFmtId="0" fontId="41" fillId="0" borderId="0" xfId="222" applyFont="1" applyFill="1" applyBorder="1" quotePrefix="1">
      <alignment horizontal="left" vertical="center" indent="1"/>
    </xf>
    <xf numFmtId="3" fontId="42" fillId="0" borderId="0" xfId="106" applyNumberFormat="1" applyFont="1" applyFill="1" applyBorder="1">
      <alignment vertical="center"/>
    </xf>
    <xf numFmtId="0" fontId="0" fillId="0" borderId="0" xfId="222" applyFont="1" applyFill="1" applyBorder="1" quotePrefix="1">
      <alignment horizontal="left" vertical="center" indent="1"/>
    </xf>
    <xf numFmtId="3" fontId="5" fillId="0" borderId="0" xfId="106" applyNumberFormat="1" applyFont="1" applyFill="1" applyBorder="1">
      <alignment vertical="center"/>
    </xf>
    <xf numFmtId="3" fontId="5" fillId="0" borderId="0" xfId="255" applyNumberFormat="1" applyFont="1" applyFill="1" applyBorder="1">
      <alignment horizontal="right" vertical="center"/>
    </xf>
    <xf numFmtId="0" fontId="0" fillId="0" borderId="0" xfId="222" applyFont="1" applyFill="1" applyBorder="1" applyAlignment="1" quotePrefix="1">
      <alignment horizontal="left" vertical="center" wrapText="1" indent="1"/>
    </xf>
    <xf numFmtId="0" fontId="10" fillId="0" borderId="0" xfId="222" applyFont="1" applyFill="1" applyBorder="1" applyAlignment="1" quotePrefix="1">
      <alignment horizontal="left" vertical="top" wrapText="1" indent="1"/>
    </xf>
    <xf numFmtId="0" fontId="10" fillId="0" borderId="26" xfId="192" applyFont="1" applyFill="1" applyBorder="1" quotePrefix="1">
      <alignment horizontal="left" vertical="center" indent="1"/>
    </xf>
    <xf numFmtId="3" fontId="3" fillId="0" borderId="0" xfId="106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0" fontId="3" fillId="0" borderId="27" xfId="99" applyFont="1" applyFill="1" applyBorder="1" applyAlignment="1">
      <alignment horizontal="center" vertical="center"/>
      <protection/>
    </xf>
    <xf numFmtId="3" fontId="10" fillId="0" borderId="27" xfId="89" applyNumberFormat="1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3" fontId="3" fillId="0" borderId="0" xfId="106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10" fillId="0" borderId="26" xfId="192" applyFont="1" applyFill="1" applyBorder="1" applyAlignment="1" quotePrefix="1">
      <alignment horizontal="left" vertical="center" indent="2"/>
    </xf>
    <xf numFmtId="0" fontId="10" fillId="0" borderId="0" xfId="202" applyFont="1" applyFill="1" applyBorder="1" applyAlignment="1" quotePrefix="1">
      <alignment horizontal="left" vertical="center" indent="3"/>
    </xf>
    <xf numFmtId="0" fontId="10" fillId="0" borderId="0" xfId="212" applyFont="1" applyFill="1" applyBorder="1" applyAlignment="1" quotePrefix="1">
      <alignment horizontal="left" vertical="center" indent="4"/>
    </xf>
    <xf numFmtId="0" fontId="10" fillId="0" borderId="0" xfId="222" applyFont="1" applyFill="1" applyBorder="1" applyAlignment="1" quotePrefix="1">
      <alignment horizontal="left" vertical="center" indent="5"/>
    </xf>
    <xf numFmtId="0" fontId="41" fillId="0" borderId="0" xfId="222" applyFont="1" applyFill="1" applyBorder="1" applyAlignment="1" quotePrefix="1">
      <alignment horizontal="left" vertical="center" indent="6"/>
    </xf>
    <xf numFmtId="0" fontId="0" fillId="0" borderId="0" xfId="222" applyFont="1" applyFill="1" applyBorder="1" applyAlignment="1" quotePrefix="1">
      <alignment horizontal="left" vertical="center" indent="7"/>
    </xf>
    <xf numFmtId="0" fontId="0" fillId="0" borderId="0" xfId="222" applyFont="1" applyFill="1" applyBorder="1" applyAlignment="1" quotePrefix="1">
      <alignment horizontal="left" vertical="center" indent="8"/>
    </xf>
    <xf numFmtId="49" fontId="0" fillId="0" borderId="0" xfId="222" applyNumberFormat="1" applyFont="1" applyFill="1" applyBorder="1" applyAlignment="1" quotePrefix="1">
      <alignment horizontal="left" vertical="center" indent="8"/>
    </xf>
    <xf numFmtId="49" fontId="41" fillId="0" borderId="0" xfId="222" applyNumberFormat="1" applyFont="1" applyFill="1" applyBorder="1" applyAlignment="1" quotePrefix="1">
      <alignment horizontal="left" vertical="center" indent="6"/>
    </xf>
    <xf numFmtId="49" fontId="0" fillId="0" borderId="0" xfId="222" applyNumberFormat="1" applyFont="1" applyFill="1" applyBorder="1" applyAlignment="1" quotePrefix="1">
      <alignment horizontal="left" vertical="center" indent="7"/>
    </xf>
    <xf numFmtId="49" fontId="10" fillId="0" borderId="0" xfId="222" applyNumberFormat="1" applyFont="1" applyFill="1" applyBorder="1" applyAlignment="1" quotePrefix="1">
      <alignment horizontal="left" vertical="top" indent="5"/>
    </xf>
    <xf numFmtId="49" fontId="10" fillId="0" borderId="0" xfId="222" applyNumberFormat="1" applyFont="1" applyFill="1" applyBorder="1" applyAlignment="1" quotePrefix="1">
      <alignment horizontal="left" vertical="top" wrapText="1" indent="5"/>
    </xf>
    <xf numFmtId="49" fontId="10" fillId="0" borderId="0" xfId="222" applyNumberFormat="1" applyFont="1" applyFill="1" applyBorder="1" applyAlignment="1" quotePrefix="1">
      <alignment horizontal="left" vertical="center" indent="5"/>
    </xf>
    <xf numFmtId="0" fontId="3" fillId="0" borderId="28" xfId="99" applyFont="1" applyFill="1" applyBorder="1" applyAlignment="1">
      <alignment horizontal="center" vertical="center"/>
      <protection/>
    </xf>
    <xf numFmtId="3" fontId="5" fillId="0" borderId="0" xfId="255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0" fillId="0" borderId="0" xfId="222" applyFont="1" applyFill="1" applyBorder="1" quotePrefix="1">
      <alignment horizontal="left" vertical="center" indent="1"/>
    </xf>
    <xf numFmtId="0" fontId="5" fillId="0" borderId="0" xfId="0" applyFont="1" applyAlignment="1">
      <alignment horizontal="left" vertical="center" wrapText="1" indent="3" readingOrder="1"/>
    </xf>
    <xf numFmtId="0" fontId="10" fillId="0" borderId="0" xfId="192" applyFont="1" applyFill="1" applyBorder="1" applyAlignment="1" quotePrefix="1">
      <alignment horizontal="left" vertical="center" indent="2"/>
    </xf>
    <xf numFmtId="0" fontId="10" fillId="0" borderId="0" xfId="192" applyFont="1" applyFill="1" applyBorder="1" quotePrefix="1">
      <alignment horizontal="left" vertical="center" indent="1"/>
    </xf>
    <xf numFmtId="0" fontId="10" fillId="0" borderId="28" xfId="98" applyFont="1" applyFill="1" applyBorder="1" applyAlignment="1">
      <alignment horizontal="center" vertical="center" wrapText="1"/>
      <protection/>
    </xf>
    <xf numFmtId="0" fontId="10" fillId="0" borderId="27" xfId="98" applyFont="1" applyFill="1" applyBorder="1" applyAlignment="1">
      <alignment horizontal="center" vertical="center" wrapText="1"/>
      <protection/>
    </xf>
    <xf numFmtId="0" fontId="10" fillId="0" borderId="22" xfId="98" applyFont="1" applyFill="1" applyBorder="1" applyAlignment="1">
      <alignment horizontal="center" vertical="center" wrapText="1"/>
      <protection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54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6943725" cy="1083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opsaborfs01\Slu&#382;ba%20za%20prora&#269;un%20i%20strate&#353;ko%20planinranje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L186"/>
  <sheetViews>
    <sheetView tabSelected="1" zoomScale="90" zoomScaleNormal="90" zoomScalePageLayoutView="0" workbookViewId="0" topLeftCell="A1">
      <selection activeCell="H20" sqref="H20"/>
    </sheetView>
  </sheetViews>
  <sheetFormatPr defaultColWidth="18.7109375" defaultRowHeight="12.75"/>
  <cols>
    <col min="1" max="1" width="18.28125" style="6" customWidth="1"/>
    <col min="2" max="2" width="65.140625" style="4" customWidth="1"/>
    <col min="3" max="3" width="20.7109375" style="5" customWidth="1"/>
    <col min="4" max="4" width="18.00390625" style="4" customWidth="1"/>
    <col min="5" max="6" width="17.421875" style="4" customWidth="1"/>
    <col min="7" max="16384" width="18.7109375" style="4" customWidth="1"/>
  </cols>
  <sheetData>
    <row r="1" spans="1:6" s="7" customFormat="1" ht="30.75" customHeight="1">
      <c r="A1" s="57" t="s">
        <v>201</v>
      </c>
      <c r="B1" s="58"/>
      <c r="C1" s="58"/>
      <c r="D1" s="58"/>
      <c r="E1" s="58"/>
      <c r="F1" s="59"/>
    </row>
    <row r="2" spans="1:6" s="7" customFormat="1" ht="30.75" customHeight="1">
      <c r="A2" s="49" t="s">
        <v>171</v>
      </c>
      <c r="B2" s="30" t="s">
        <v>168</v>
      </c>
      <c r="C2" s="31" t="s">
        <v>199</v>
      </c>
      <c r="D2" s="52" t="s">
        <v>200</v>
      </c>
      <c r="E2" s="52" t="s">
        <v>204</v>
      </c>
      <c r="F2" s="32" t="s">
        <v>207</v>
      </c>
    </row>
    <row r="3" spans="1:6" s="7" customFormat="1" ht="15" customHeight="1">
      <c r="A3" s="36" t="s">
        <v>206</v>
      </c>
      <c r="B3" s="24" t="s">
        <v>205</v>
      </c>
      <c r="C3" s="13">
        <f>C4</f>
        <v>38930118</v>
      </c>
      <c r="D3" s="13">
        <f>D4</f>
        <v>31881128</v>
      </c>
      <c r="E3" s="13">
        <f>E4</f>
        <v>26989263</v>
      </c>
      <c r="F3" s="13">
        <f>F4</f>
        <v>21809903</v>
      </c>
    </row>
    <row r="4" spans="1:12" s="7" customFormat="1" ht="15" customHeight="1">
      <c r="A4" s="55" t="s">
        <v>174</v>
      </c>
      <c r="B4" s="56" t="s">
        <v>175</v>
      </c>
      <c r="C4" s="13">
        <f>C8</f>
        <v>38930118</v>
      </c>
      <c r="D4" s="26">
        <f>D8</f>
        <v>31881128</v>
      </c>
      <c r="E4" s="26">
        <f>E8</f>
        <v>26989263</v>
      </c>
      <c r="F4" s="26">
        <f>F8</f>
        <v>21809903</v>
      </c>
      <c r="G4" s="9"/>
      <c r="H4" s="9"/>
      <c r="I4" s="9"/>
      <c r="J4" s="9"/>
      <c r="K4" s="9"/>
      <c r="L4" s="9"/>
    </row>
    <row r="5" spans="1:12" s="7" customFormat="1" ht="15" customHeight="1">
      <c r="A5" s="54">
        <v>11</v>
      </c>
      <c r="B5" s="53" t="s">
        <v>157</v>
      </c>
      <c r="C5" s="20">
        <f>SUM(C11+C29+C33+C37+C42+C50)</f>
        <v>38295139</v>
      </c>
      <c r="D5" s="20">
        <f>SUM(D11+D29+D33+D37+D42+D50)</f>
        <v>31335150</v>
      </c>
      <c r="E5" s="20">
        <f>SUM(E11+E29+E33+E37+E42+E50)</f>
        <v>26443285</v>
      </c>
      <c r="F5" s="20">
        <f>SUM(F11+F29+F33+F37+F42+F50)</f>
        <v>21317014</v>
      </c>
      <c r="G5" s="9"/>
      <c r="H5" s="9"/>
      <c r="I5" s="9"/>
      <c r="J5" s="9"/>
      <c r="K5" s="9"/>
      <c r="L5" s="9"/>
    </row>
    <row r="6" spans="1:12" s="7" customFormat="1" ht="15" customHeight="1">
      <c r="A6" s="54" t="s">
        <v>158</v>
      </c>
      <c r="B6" s="53" t="s">
        <v>186</v>
      </c>
      <c r="C6" s="20">
        <f>C22+C46</f>
        <v>15148</v>
      </c>
      <c r="D6" s="20">
        <f>D22+D46+D56</f>
        <v>64697</v>
      </c>
      <c r="E6" s="20">
        <f>E22+E46+E56</f>
        <v>64697</v>
      </c>
      <c r="F6" s="20">
        <f>F22+F46+F56</f>
        <v>64697</v>
      </c>
      <c r="G6" s="9"/>
      <c r="H6" s="9"/>
      <c r="I6" s="9"/>
      <c r="J6" s="9"/>
      <c r="K6" s="9"/>
      <c r="L6" s="9"/>
    </row>
    <row r="7" spans="1:12" s="7" customFormat="1" ht="14.25" customHeight="1">
      <c r="A7" s="54" t="s">
        <v>187</v>
      </c>
      <c r="B7" s="53" t="s">
        <v>188</v>
      </c>
      <c r="C7" s="20">
        <f>C25</f>
        <v>619831</v>
      </c>
      <c r="D7" s="20">
        <f>D25</f>
        <v>481281</v>
      </c>
      <c r="E7" s="20">
        <f>E25</f>
        <v>481281</v>
      </c>
      <c r="F7" s="20">
        <f>F25</f>
        <v>428192</v>
      </c>
      <c r="G7" s="9"/>
      <c r="H7" s="9"/>
      <c r="I7" s="9"/>
      <c r="J7" s="9"/>
      <c r="K7" s="9"/>
      <c r="L7" s="9"/>
    </row>
    <row r="8" spans="1:12" s="7" customFormat="1" ht="15" customHeight="1">
      <c r="A8" s="37" t="s">
        <v>142</v>
      </c>
      <c r="B8" s="14" t="s">
        <v>176</v>
      </c>
      <c r="C8" s="13">
        <f>C9</f>
        <v>38930118</v>
      </c>
      <c r="D8" s="26">
        <f>D9</f>
        <v>31881128</v>
      </c>
      <c r="E8" s="26">
        <f>E9</f>
        <v>26989263</v>
      </c>
      <c r="F8" s="26">
        <f>F9</f>
        <v>21809903</v>
      </c>
      <c r="G8" s="9"/>
      <c r="H8" s="9"/>
      <c r="I8" s="9"/>
      <c r="J8" s="9"/>
      <c r="K8" s="9"/>
      <c r="L8" s="9"/>
    </row>
    <row r="9" spans="1:12" s="7" customFormat="1" ht="15" customHeight="1">
      <c r="A9" s="38" t="s">
        <v>177</v>
      </c>
      <c r="B9" s="15" t="s">
        <v>178</v>
      </c>
      <c r="C9" s="13">
        <f>SUM(C10+C28+C32+C36+C41+C49)</f>
        <v>38930118</v>
      </c>
      <c r="D9" s="26">
        <f>SUM(D10+D28+D32+D36+D41+D45+D49)</f>
        <v>31881128</v>
      </c>
      <c r="E9" s="26">
        <f>SUM(E10+E28+E32+E36+E41+E45+E49)</f>
        <v>26989263</v>
      </c>
      <c r="F9" s="26">
        <f>SUM(F10+F28+F32+F36+F41+F45+F49)</f>
        <v>21809903</v>
      </c>
      <c r="G9" s="9"/>
      <c r="H9" s="9"/>
      <c r="I9" s="9"/>
      <c r="J9" s="9"/>
      <c r="K9" s="9"/>
      <c r="L9" s="9"/>
    </row>
    <row r="10" spans="1:12" s="7" customFormat="1" ht="15" customHeight="1">
      <c r="A10" s="39" t="s">
        <v>179</v>
      </c>
      <c r="B10" s="16" t="s">
        <v>156</v>
      </c>
      <c r="C10" s="13">
        <f>SUM(C11+C22+C25)</f>
        <v>38251021</v>
      </c>
      <c r="D10" s="26">
        <f>SUM(D11+D22+D25)</f>
        <v>31020864</v>
      </c>
      <c r="E10" s="26">
        <f>SUM(E11+E22+E25)</f>
        <v>26281993</v>
      </c>
      <c r="F10" s="26">
        <f>SUM(F11+F22+F25)</f>
        <v>21102633</v>
      </c>
      <c r="G10" s="9"/>
      <c r="H10" s="9"/>
      <c r="I10" s="9"/>
      <c r="J10" s="9"/>
      <c r="K10" s="9"/>
      <c r="L10" s="9"/>
    </row>
    <row r="11" spans="1:12" s="35" customFormat="1" ht="15" customHeight="1">
      <c r="A11" s="40" t="s">
        <v>54</v>
      </c>
      <c r="B11" s="17" t="s">
        <v>157</v>
      </c>
      <c r="C11" s="18">
        <f>SUM(C12+C19)</f>
        <v>37616042</v>
      </c>
      <c r="D11" s="27">
        <f>SUM(D12+D19)</f>
        <v>30523330</v>
      </c>
      <c r="E11" s="27">
        <f>SUM(E12+E19)</f>
        <v>25784459</v>
      </c>
      <c r="F11" s="27">
        <f>SUM(F12+F19)</f>
        <v>20658188</v>
      </c>
      <c r="G11" s="10"/>
      <c r="H11" s="10"/>
      <c r="I11" s="10"/>
      <c r="J11" s="10"/>
      <c r="K11" s="10"/>
      <c r="L11" s="10"/>
    </row>
    <row r="12" spans="1:12" s="7" customFormat="1" ht="15" customHeight="1">
      <c r="A12" s="41" t="s">
        <v>22</v>
      </c>
      <c r="B12" s="19" t="s">
        <v>172</v>
      </c>
      <c r="C12" s="20">
        <f>SUM(C13+C14+C15+C16+C17+C18)</f>
        <v>24251835</v>
      </c>
      <c r="D12" s="28">
        <f>SUM(D13+D14+D15+D16+D17+D18)</f>
        <v>23565659</v>
      </c>
      <c r="E12" s="28">
        <f>SUM(E13+E14+E15+E16+E17+E18)</f>
        <v>22116324</v>
      </c>
      <c r="F12" s="28">
        <f>SUM(F13+F14+F15+F16+F17+F18)</f>
        <v>20293324</v>
      </c>
      <c r="G12" s="11"/>
      <c r="H12" s="11"/>
      <c r="I12" s="11"/>
      <c r="J12" s="11"/>
      <c r="K12" s="11"/>
      <c r="L12" s="11"/>
    </row>
    <row r="13" spans="1:12" s="7" customFormat="1" ht="15" customHeight="1">
      <c r="A13" s="42" t="s">
        <v>158</v>
      </c>
      <c r="B13" s="19" t="s">
        <v>159</v>
      </c>
      <c r="C13" s="21">
        <v>15332190</v>
      </c>
      <c r="D13" s="28">
        <v>15332190</v>
      </c>
      <c r="E13" s="28">
        <v>15332190</v>
      </c>
      <c r="F13" s="28">
        <v>15007190</v>
      </c>
      <c r="G13" s="11"/>
      <c r="H13" s="11"/>
      <c r="I13" s="11"/>
      <c r="J13" s="11"/>
      <c r="K13" s="11"/>
      <c r="L13" s="11"/>
    </row>
    <row r="14" spans="1:12" s="7" customFormat="1" ht="15" customHeight="1">
      <c r="A14" s="42" t="s">
        <v>160</v>
      </c>
      <c r="B14" s="19" t="s">
        <v>161</v>
      </c>
      <c r="C14" s="21">
        <v>8871993</v>
      </c>
      <c r="D14" s="28">
        <v>8185817</v>
      </c>
      <c r="E14" s="28">
        <v>6745774</v>
      </c>
      <c r="F14" s="28">
        <v>5260774</v>
      </c>
      <c r="G14" s="11"/>
      <c r="H14" s="11"/>
      <c r="I14" s="11"/>
      <c r="J14" s="11"/>
      <c r="K14" s="11"/>
      <c r="L14" s="11"/>
    </row>
    <row r="15" spans="1:12" s="7" customFormat="1" ht="15" customHeight="1">
      <c r="A15" s="42" t="s">
        <v>162</v>
      </c>
      <c r="B15" s="19" t="s">
        <v>163</v>
      </c>
      <c r="C15" s="21">
        <v>5178</v>
      </c>
      <c r="D15" s="28">
        <v>5178</v>
      </c>
      <c r="E15" s="28">
        <v>5178</v>
      </c>
      <c r="F15" s="28">
        <v>5178</v>
      </c>
      <c r="G15" s="11"/>
      <c r="H15" s="11"/>
      <c r="I15" s="11"/>
      <c r="J15" s="11"/>
      <c r="K15" s="11"/>
      <c r="L15" s="11"/>
    </row>
    <row r="16" spans="1:12" s="7" customFormat="1" ht="15" customHeight="1">
      <c r="A16" s="42" t="s">
        <v>180</v>
      </c>
      <c r="B16" s="19" t="s">
        <v>181</v>
      </c>
      <c r="C16" s="21">
        <v>2656</v>
      </c>
      <c r="D16" s="28">
        <v>2656</v>
      </c>
      <c r="E16" s="28"/>
      <c r="F16" s="28"/>
      <c r="G16" s="11"/>
      <c r="H16" s="11"/>
      <c r="I16" s="11"/>
      <c r="J16" s="11"/>
      <c r="K16" s="11"/>
      <c r="L16" s="11"/>
    </row>
    <row r="17" spans="1:12" s="7" customFormat="1" ht="25.5" customHeight="1">
      <c r="A17" s="42" t="s">
        <v>169</v>
      </c>
      <c r="B17" s="22" t="s">
        <v>170</v>
      </c>
      <c r="C17" s="50">
        <v>13273</v>
      </c>
      <c r="D17" s="51">
        <v>13273</v>
      </c>
      <c r="E17" s="51">
        <v>6637</v>
      </c>
      <c r="F17" s="51">
        <v>6637</v>
      </c>
      <c r="G17" s="11"/>
      <c r="H17" s="11"/>
      <c r="I17" s="11"/>
      <c r="J17" s="11"/>
      <c r="K17" s="11"/>
      <c r="L17" s="11"/>
    </row>
    <row r="18" spans="1:12" s="7" customFormat="1" ht="15" customHeight="1">
      <c r="A18" s="42" t="s">
        <v>182</v>
      </c>
      <c r="B18" s="19" t="s">
        <v>183</v>
      </c>
      <c r="C18" s="21">
        <v>26545</v>
      </c>
      <c r="D18" s="28">
        <v>26545</v>
      </c>
      <c r="E18" s="28">
        <v>26545</v>
      </c>
      <c r="F18" s="28">
        <v>13545</v>
      </c>
      <c r="G18" s="11"/>
      <c r="H18" s="11"/>
      <c r="I18" s="11"/>
      <c r="J18" s="11"/>
      <c r="K18" s="11"/>
      <c r="L18" s="11"/>
    </row>
    <row r="19" spans="1:12" s="7" customFormat="1" ht="15" customHeight="1">
      <c r="A19" s="41" t="s">
        <v>109</v>
      </c>
      <c r="B19" s="19" t="s">
        <v>173</v>
      </c>
      <c r="C19" s="20">
        <f>SUM(C20+C21)</f>
        <v>13364207</v>
      </c>
      <c r="D19" s="28">
        <f>SUM(D20+D21)</f>
        <v>6957671</v>
      </c>
      <c r="E19" s="28">
        <f>SUM(E20+E21)</f>
        <v>3668135</v>
      </c>
      <c r="F19" s="28">
        <f>SUM(F20+F21)</f>
        <v>364864</v>
      </c>
      <c r="G19" s="11"/>
      <c r="H19" s="11"/>
      <c r="I19" s="11"/>
      <c r="J19" s="11"/>
      <c r="K19" s="11"/>
      <c r="L19" s="11"/>
    </row>
    <row r="20" spans="1:12" s="7" customFormat="1" ht="15" customHeight="1">
      <c r="A20" s="42" t="s">
        <v>164</v>
      </c>
      <c r="B20" s="19" t="s">
        <v>165</v>
      </c>
      <c r="C20" s="21">
        <v>551135</v>
      </c>
      <c r="D20" s="28">
        <v>551135</v>
      </c>
      <c r="E20" s="28">
        <v>464864</v>
      </c>
      <c r="F20" s="28">
        <v>364864</v>
      </c>
      <c r="G20" s="11"/>
      <c r="H20" s="11"/>
      <c r="I20" s="11"/>
      <c r="J20" s="11"/>
      <c r="K20" s="11"/>
      <c r="L20" s="11"/>
    </row>
    <row r="21" spans="1:12" s="7" customFormat="1" ht="15" customHeight="1">
      <c r="A21" s="42" t="s">
        <v>184</v>
      </c>
      <c r="B21" s="19" t="s">
        <v>185</v>
      </c>
      <c r="C21" s="21">
        <v>12813072</v>
      </c>
      <c r="D21" s="28">
        <v>6406536</v>
      </c>
      <c r="E21" s="28">
        <v>3203271</v>
      </c>
      <c r="F21" s="28"/>
      <c r="G21" s="11"/>
      <c r="H21" s="11"/>
      <c r="I21" s="11"/>
      <c r="J21" s="11"/>
      <c r="K21" s="11"/>
      <c r="L21" s="11"/>
    </row>
    <row r="22" spans="1:12" s="35" customFormat="1" ht="15" customHeight="1">
      <c r="A22" s="40" t="s">
        <v>158</v>
      </c>
      <c r="B22" s="17" t="s">
        <v>186</v>
      </c>
      <c r="C22" s="18">
        <f aca="true" t="shared" si="0" ref="C22:F23">C23</f>
        <v>15148</v>
      </c>
      <c r="D22" s="27">
        <f t="shared" si="0"/>
        <v>16253</v>
      </c>
      <c r="E22" s="27">
        <f t="shared" si="0"/>
        <v>16253</v>
      </c>
      <c r="F22" s="27">
        <f t="shared" si="0"/>
        <v>16253</v>
      </c>
      <c r="G22" s="10"/>
      <c r="H22" s="10"/>
      <c r="I22" s="10"/>
      <c r="J22" s="10"/>
      <c r="K22" s="10"/>
      <c r="L22" s="10"/>
    </row>
    <row r="23" spans="1:12" s="7" customFormat="1" ht="15" customHeight="1">
      <c r="A23" s="41" t="s">
        <v>22</v>
      </c>
      <c r="B23" s="19" t="s">
        <v>172</v>
      </c>
      <c r="C23" s="20">
        <f t="shared" si="0"/>
        <v>15148</v>
      </c>
      <c r="D23" s="28">
        <f t="shared" si="0"/>
        <v>16253</v>
      </c>
      <c r="E23" s="28">
        <f t="shared" si="0"/>
        <v>16253</v>
      </c>
      <c r="F23" s="28">
        <f t="shared" si="0"/>
        <v>16253</v>
      </c>
      <c r="G23" s="11"/>
      <c r="H23" s="11"/>
      <c r="I23" s="11"/>
      <c r="J23" s="11"/>
      <c r="K23" s="11"/>
      <c r="L23" s="11"/>
    </row>
    <row r="24" spans="1:12" s="7" customFormat="1" ht="15" customHeight="1">
      <c r="A24" s="43" t="s">
        <v>160</v>
      </c>
      <c r="B24" s="19" t="s">
        <v>161</v>
      </c>
      <c r="C24" s="21">
        <v>15148</v>
      </c>
      <c r="D24" s="28">
        <v>16253</v>
      </c>
      <c r="E24" s="28">
        <v>16253</v>
      </c>
      <c r="F24" s="28">
        <v>16253</v>
      </c>
      <c r="G24" s="11"/>
      <c r="H24" s="11"/>
      <c r="I24" s="11"/>
      <c r="J24" s="11"/>
      <c r="K24" s="11"/>
      <c r="L24" s="11"/>
    </row>
    <row r="25" spans="1:12" s="35" customFormat="1" ht="15" customHeight="1">
      <c r="A25" s="44" t="s">
        <v>187</v>
      </c>
      <c r="B25" s="17" t="s">
        <v>188</v>
      </c>
      <c r="C25" s="18">
        <f aca="true" t="shared" si="1" ref="C25:F26">C26</f>
        <v>619831</v>
      </c>
      <c r="D25" s="27">
        <f t="shared" si="1"/>
        <v>481281</v>
      </c>
      <c r="E25" s="27">
        <f t="shared" si="1"/>
        <v>481281</v>
      </c>
      <c r="F25" s="27">
        <f t="shared" si="1"/>
        <v>428192</v>
      </c>
      <c r="G25" s="10"/>
      <c r="H25" s="10"/>
      <c r="I25" s="10"/>
      <c r="J25" s="10"/>
      <c r="K25" s="10"/>
      <c r="L25" s="10"/>
    </row>
    <row r="26" spans="1:12" s="7" customFormat="1" ht="15" customHeight="1">
      <c r="A26" s="45" t="s">
        <v>22</v>
      </c>
      <c r="B26" s="19" t="s">
        <v>172</v>
      </c>
      <c r="C26" s="20">
        <f t="shared" si="1"/>
        <v>619831</v>
      </c>
      <c r="D26" s="28">
        <f t="shared" si="1"/>
        <v>481281</v>
      </c>
      <c r="E26" s="28">
        <f t="shared" si="1"/>
        <v>481281</v>
      </c>
      <c r="F26" s="28">
        <f t="shared" si="1"/>
        <v>428192</v>
      </c>
      <c r="G26" s="11"/>
      <c r="H26" s="11"/>
      <c r="I26" s="11"/>
      <c r="J26" s="11"/>
      <c r="K26" s="11"/>
      <c r="L26" s="11"/>
    </row>
    <row r="27" spans="1:12" s="7" customFormat="1" ht="15" customHeight="1">
      <c r="A27" s="43" t="s">
        <v>160</v>
      </c>
      <c r="B27" s="19" t="s">
        <v>161</v>
      </c>
      <c r="C27" s="21">
        <v>619831</v>
      </c>
      <c r="D27" s="28">
        <v>481281</v>
      </c>
      <c r="E27" s="28">
        <v>481281</v>
      </c>
      <c r="F27" s="28">
        <v>428192</v>
      </c>
      <c r="G27" s="11"/>
      <c r="H27" s="11"/>
      <c r="I27" s="11"/>
      <c r="J27" s="11"/>
      <c r="K27" s="11"/>
      <c r="L27" s="11"/>
    </row>
    <row r="28" spans="1:12" s="7" customFormat="1" ht="15" customHeight="1">
      <c r="A28" s="46" t="s">
        <v>189</v>
      </c>
      <c r="B28" s="23" t="s">
        <v>190</v>
      </c>
      <c r="C28" s="13">
        <f aca="true" t="shared" si="2" ref="C28:F30">C29</f>
        <v>47781</v>
      </c>
      <c r="D28" s="26">
        <f t="shared" si="2"/>
        <v>47781</v>
      </c>
      <c r="E28" s="26">
        <f t="shared" si="2"/>
        <v>47781</v>
      </c>
      <c r="F28" s="26">
        <f t="shared" si="2"/>
        <v>47781</v>
      </c>
      <c r="G28" s="9"/>
      <c r="H28" s="9"/>
      <c r="I28" s="9"/>
      <c r="J28" s="9"/>
      <c r="K28" s="9"/>
      <c r="L28" s="9"/>
    </row>
    <row r="29" spans="1:12" s="35" customFormat="1" ht="15" customHeight="1">
      <c r="A29" s="44" t="s">
        <v>54</v>
      </c>
      <c r="B29" s="17" t="s">
        <v>157</v>
      </c>
      <c r="C29" s="18">
        <f t="shared" si="2"/>
        <v>47781</v>
      </c>
      <c r="D29" s="27">
        <f t="shared" si="2"/>
        <v>47781</v>
      </c>
      <c r="E29" s="27">
        <f t="shared" si="2"/>
        <v>47781</v>
      </c>
      <c r="F29" s="27">
        <f t="shared" si="2"/>
        <v>47781</v>
      </c>
      <c r="G29" s="10"/>
      <c r="H29" s="10"/>
      <c r="I29" s="10"/>
      <c r="J29" s="10"/>
      <c r="K29" s="10"/>
      <c r="L29" s="10"/>
    </row>
    <row r="30" spans="1:12" s="7" customFormat="1" ht="15" customHeight="1">
      <c r="A30" s="45" t="s">
        <v>22</v>
      </c>
      <c r="B30" s="19" t="s">
        <v>172</v>
      </c>
      <c r="C30" s="20">
        <f t="shared" si="2"/>
        <v>47781</v>
      </c>
      <c r="D30" s="28">
        <f t="shared" si="2"/>
        <v>47781</v>
      </c>
      <c r="E30" s="28">
        <f t="shared" si="2"/>
        <v>47781</v>
      </c>
      <c r="F30" s="28">
        <f t="shared" si="2"/>
        <v>47781</v>
      </c>
      <c r="G30" s="11"/>
      <c r="H30" s="11"/>
      <c r="I30" s="11"/>
      <c r="J30" s="11"/>
      <c r="K30" s="11"/>
      <c r="L30" s="11"/>
    </row>
    <row r="31" spans="1:12" s="7" customFormat="1" ht="15" customHeight="1">
      <c r="A31" s="43" t="s">
        <v>180</v>
      </c>
      <c r="B31" s="19" t="s">
        <v>181</v>
      </c>
      <c r="C31" s="21">
        <v>47781</v>
      </c>
      <c r="D31" s="28">
        <v>47781</v>
      </c>
      <c r="E31" s="28">
        <v>47781</v>
      </c>
      <c r="F31" s="28">
        <v>47781</v>
      </c>
      <c r="G31" s="11"/>
      <c r="H31" s="11"/>
      <c r="I31" s="11"/>
      <c r="J31" s="11"/>
      <c r="K31" s="11"/>
      <c r="L31" s="11"/>
    </row>
    <row r="32" spans="1:12" s="7" customFormat="1" ht="29.25" customHeight="1">
      <c r="A32" s="46" t="s">
        <v>191</v>
      </c>
      <c r="B32" s="23" t="s">
        <v>192</v>
      </c>
      <c r="C32" s="13">
        <f aca="true" t="shared" si="3" ref="C32:F34">C33</f>
        <v>66362</v>
      </c>
      <c r="D32" s="34">
        <f t="shared" si="3"/>
        <v>66362</v>
      </c>
      <c r="E32" s="34">
        <f t="shared" si="3"/>
        <v>66000</v>
      </c>
      <c r="F32" s="34">
        <f t="shared" si="3"/>
        <v>66000</v>
      </c>
      <c r="G32" s="9"/>
      <c r="H32" s="9"/>
      <c r="I32" s="9"/>
      <c r="J32" s="9"/>
      <c r="K32" s="9"/>
      <c r="L32" s="9"/>
    </row>
    <row r="33" spans="1:12" s="35" customFormat="1" ht="15" customHeight="1">
      <c r="A33" s="44" t="s">
        <v>54</v>
      </c>
      <c r="B33" s="17" t="s">
        <v>157</v>
      </c>
      <c r="C33" s="18">
        <f t="shared" si="3"/>
        <v>66362</v>
      </c>
      <c r="D33" s="27">
        <f t="shared" si="3"/>
        <v>66362</v>
      </c>
      <c r="E33" s="27">
        <f t="shared" si="3"/>
        <v>66000</v>
      </c>
      <c r="F33" s="27">
        <f t="shared" si="3"/>
        <v>66000</v>
      </c>
      <c r="G33" s="10"/>
      <c r="H33" s="10"/>
      <c r="I33" s="10"/>
      <c r="J33" s="10"/>
      <c r="K33" s="10"/>
      <c r="L33" s="10"/>
    </row>
    <row r="34" spans="1:12" s="7" customFormat="1" ht="15" customHeight="1">
      <c r="A34" s="45" t="s">
        <v>22</v>
      </c>
      <c r="B34" s="19" t="s">
        <v>172</v>
      </c>
      <c r="C34" s="20">
        <f t="shared" si="3"/>
        <v>66362</v>
      </c>
      <c r="D34" s="28">
        <f t="shared" si="3"/>
        <v>66362</v>
      </c>
      <c r="E34" s="28">
        <f t="shared" si="3"/>
        <v>66000</v>
      </c>
      <c r="F34" s="28">
        <f t="shared" si="3"/>
        <v>66000</v>
      </c>
      <c r="G34" s="11"/>
      <c r="H34" s="11"/>
      <c r="I34" s="11"/>
      <c r="J34" s="11"/>
      <c r="K34" s="11"/>
      <c r="L34" s="11"/>
    </row>
    <row r="35" spans="1:12" s="7" customFormat="1" ht="15" customHeight="1">
      <c r="A35" s="43" t="s">
        <v>182</v>
      </c>
      <c r="B35" s="19" t="s">
        <v>183</v>
      </c>
      <c r="C35" s="21">
        <v>66362</v>
      </c>
      <c r="D35" s="28">
        <v>66362</v>
      </c>
      <c r="E35" s="28">
        <v>66000</v>
      </c>
      <c r="F35" s="28">
        <v>66000</v>
      </c>
      <c r="G35" s="11"/>
      <c r="H35" s="11"/>
      <c r="I35" s="11"/>
      <c r="J35" s="11"/>
      <c r="K35" s="11"/>
      <c r="L35" s="11"/>
    </row>
    <row r="36" spans="1:12" s="7" customFormat="1" ht="27.75" customHeight="1">
      <c r="A36" s="46" t="s">
        <v>193</v>
      </c>
      <c r="B36" s="23" t="s">
        <v>194</v>
      </c>
      <c r="C36" s="33">
        <f aca="true" t="shared" si="4" ref="C36:F37">C37</f>
        <v>66362</v>
      </c>
      <c r="D36" s="34">
        <f t="shared" si="4"/>
        <v>66362</v>
      </c>
      <c r="E36" s="34">
        <f t="shared" si="4"/>
        <v>66362</v>
      </c>
      <c r="F36" s="34">
        <f t="shared" si="4"/>
        <v>66362</v>
      </c>
      <c r="G36" s="9"/>
      <c r="H36" s="9"/>
      <c r="I36" s="9"/>
      <c r="J36" s="9"/>
      <c r="K36" s="9"/>
      <c r="L36" s="9"/>
    </row>
    <row r="37" spans="1:12" s="35" customFormat="1" ht="15" customHeight="1">
      <c r="A37" s="44" t="s">
        <v>54</v>
      </c>
      <c r="B37" s="17" t="s">
        <v>157</v>
      </c>
      <c r="C37" s="18">
        <f t="shared" si="4"/>
        <v>66362</v>
      </c>
      <c r="D37" s="27">
        <f t="shared" si="4"/>
        <v>66362</v>
      </c>
      <c r="E37" s="27">
        <f t="shared" si="4"/>
        <v>66362</v>
      </c>
      <c r="F37" s="27">
        <f t="shared" si="4"/>
        <v>66362</v>
      </c>
      <c r="G37" s="10"/>
      <c r="H37" s="10"/>
      <c r="I37" s="10"/>
      <c r="J37" s="10"/>
      <c r="K37" s="10"/>
      <c r="L37" s="10"/>
    </row>
    <row r="38" spans="1:12" s="7" customFormat="1" ht="15" customHeight="1">
      <c r="A38" s="45" t="s">
        <v>22</v>
      </c>
      <c r="B38" s="19" t="s">
        <v>172</v>
      </c>
      <c r="C38" s="20">
        <f>SUM(C39+C40)</f>
        <v>66362</v>
      </c>
      <c r="D38" s="28">
        <f>SUM(D39+D40)</f>
        <v>66362</v>
      </c>
      <c r="E38" s="28">
        <f>SUM(E39+E40)</f>
        <v>66362</v>
      </c>
      <c r="F38" s="28">
        <f>SUM(F39+F40)</f>
        <v>66362</v>
      </c>
      <c r="G38" s="11"/>
      <c r="H38" s="11"/>
      <c r="I38" s="11"/>
      <c r="J38" s="11"/>
      <c r="K38" s="11"/>
      <c r="L38" s="11"/>
    </row>
    <row r="39" spans="1:12" s="7" customFormat="1" ht="15" customHeight="1">
      <c r="A39" s="43" t="s">
        <v>180</v>
      </c>
      <c r="B39" s="19" t="s">
        <v>181</v>
      </c>
      <c r="C39" s="21">
        <v>26545</v>
      </c>
      <c r="D39" s="28">
        <v>26545</v>
      </c>
      <c r="E39" s="28">
        <v>26545</v>
      </c>
      <c r="F39" s="28">
        <v>26545</v>
      </c>
      <c r="G39" s="11"/>
      <c r="H39" s="11"/>
      <c r="I39" s="11"/>
      <c r="J39" s="11"/>
      <c r="K39" s="11"/>
      <c r="L39" s="11"/>
    </row>
    <row r="40" spans="1:12" s="7" customFormat="1" ht="15" customHeight="1">
      <c r="A40" s="43" t="s">
        <v>182</v>
      </c>
      <c r="B40" s="19" t="s">
        <v>183</v>
      </c>
      <c r="C40" s="21">
        <v>39817</v>
      </c>
      <c r="D40" s="28">
        <v>39817</v>
      </c>
      <c r="E40" s="28">
        <v>39817</v>
      </c>
      <c r="F40" s="28">
        <v>39817</v>
      </c>
      <c r="G40" s="11"/>
      <c r="H40" s="11"/>
      <c r="I40" s="11"/>
      <c r="J40" s="11"/>
      <c r="K40" s="11"/>
      <c r="L40" s="11"/>
    </row>
    <row r="41" spans="1:12" s="7" customFormat="1" ht="27.75" customHeight="1">
      <c r="A41" s="47" t="s">
        <v>195</v>
      </c>
      <c r="B41" s="23" t="s">
        <v>196</v>
      </c>
      <c r="C41" s="33">
        <f aca="true" t="shared" si="5" ref="C41:D43">C42</f>
        <v>13273</v>
      </c>
      <c r="D41" s="34">
        <f t="shared" si="5"/>
        <v>13273</v>
      </c>
      <c r="E41" s="34"/>
      <c r="F41" s="34"/>
      <c r="G41" s="9"/>
      <c r="H41" s="9"/>
      <c r="I41" s="9"/>
      <c r="J41" s="9"/>
      <c r="K41" s="9"/>
      <c r="L41" s="9"/>
    </row>
    <row r="42" spans="1:12" s="35" customFormat="1" ht="15" customHeight="1">
      <c r="A42" s="44" t="s">
        <v>54</v>
      </c>
      <c r="B42" s="17" t="s">
        <v>157</v>
      </c>
      <c r="C42" s="18">
        <f t="shared" si="5"/>
        <v>13273</v>
      </c>
      <c r="D42" s="27">
        <f t="shared" si="5"/>
        <v>13273</v>
      </c>
      <c r="E42" s="27"/>
      <c r="F42" s="27"/>
      <c r="G42" s="10"/>
      <c r="H42" s="10"/>
      <c r="I42" s="10"/>
      <c r="J42" s="10"/>
      <c r="K42" s="10"/>
      <c r="L42" s="10"/>
    </row>
    <row r="43" spans="1:12" s="7" customFormat="1" ht="15" customHeight="1">
      <c r="A43" s="45" t="s">
        <v>22</v>
      </c>
      <c r="B43" s="19" t="s">
        <v>172</v>
      </c>
      <c r="C43" s="20">
        <f t="shared" si="5"/>
        <v>13273</v>
      </c>
      <c r="D43" s="28">
        <f t="shared" si="5"/>
        <v>13273</v>
      </c>
      <c r="E43" s="28"/>
      <c r="F43" s="28"/>
      <c r="G43" s="11"/>
      <c r="H43" s="11"/>
      <c r="I43" s="11"/>
      <c r="J43" s="11"/>
      <c r="K43" s="11"/>
      <c r="L43" s="11"/>
    </row>
    <row r="44" spans="1:12" s="7" customFormat="1" ht="15" customHeight="1">
      <c r="A44" s="43" t="s">
        <v>182</v>
      </c>
      <c r="B44" s="19" t="s">
        <v>183</v>
      </c>
      <c r="C44" s="21">
        <v>13273</v>
      </c>
      <c r="D44" s="28">
        <v>13273</v>
      </c>
      <c r="E44" s="28"/>
      <c r="F44" s="28"/>
      <c r="G44" s="11"/>
      <c r="H44" s="11"/>
      <c r="I44" s="11"/>
      <c r="J44" s="11"/>
      <c r="K44" s="11"/>
      <c r="L44" s="11"/>
    </row>
    <row r="45" spans="1:12" s="7" customFormat="1" ht="42" customHeight="1">
      <c r="A45" s="47" t="s">
        <v>202</v>
      </c>
      <c r="B45" s="23" t="s">
        <v>203</v>
      </c>
      <c r="C45" s="25"/>
      <c r="D45" s="29">
        <f aca="true" t="shared" si="6" ref="D45:F47">D46</f>
        <v>7000</v>
      </c>
      <c r="E45" s="29">
        <f t="shared" si="6"/>
        <v>7000</v>
      </c>
      <c r="F45" s="29">
        <f t="shared" si="6"/>
        <v>7000</v>
      </c>
      <c r="G45" s="11"/>
      <c r="H45" s="11"/>
      <c r="I45" s="11"/>
      <c r="J45" s="11"/>
      <c r="K45" s="11"/>
      <c r="L45" s="11"/>
    </row>
    <row r="46" spans="1:12" s="35" customFormat="1" ht="15" customHeight="1">
      <c r="A46" s="44" t="s">
        <v>158</v>
      </c>
      <c r="B46" s="17" t="s">
        <v>186</v>
      </c>
      <c r="C46" s="18"/>
      <c r="D46" s="27">
        <f t="shared" si="6"/>
        <v>7000</v>
      </c>
      <c r="E46" s="27">
        <f t="shared" si="6"/>
        <v>7000</v>
      </c>
      <c r="F46" s="27">
        <f t="shared" si="6"/>
        <v>7000</v>
      </c>
      <c r="G46" s="10"/>
      <c r="H46" s="10"/>
      <c r="I46" s="10"/>
      <c r="J46" s="10"/>
      <c r="K46" s="10"/>
      <c r="L46" s="10"/>
    </row>
    <row r="47" spans="1:12" s="7" customFormat="1" ht="15" customHeight="1">
      <c r="A47" s="45" t="s">
        <v>22</v>
      </c>
      <c r="B47" s="19" t="s">
        <v>172</v>
      </c>
      <c r="C47" s="20"/>
      <c r="D47" s="28">
        <f t="shared" si="6"/>
        <v>7000</v>
      </c>
      <c r="E47" s="28">
        <f t="shared" si="6"/>
        <v>7000</v>
      </c>
      <c r="F47" s="28">
        <f t="shared" si="6"/>
        <v>7000</v>
      </c>
      <c r="G47" s="11"/>
      <c r="H47" s="11"/>
      <c r="I47" s="11"/>
      <c r="J47" s="11"/>
      <c r="K47" s="11"/>
      <c r="L47" s="11"/>
    </row>
    <row r="48" spans="1:12" s="7" customFormat="1" ht="15" customHeight="1">
      <c r="A48" s="43" t="s">
        <v>160</v>
      </c>
      <c r="B48" s="19" t="s">
        <v>161</v>
      </c>
      <c r="C48" s="21"/>
      <c r="D48" s="28">
        <v>7000</v>
      </c>
      <c r="E48" s="28">
        <v>7000</v>
      </c>
      <c r="F48" s="28">
        <v>7000</v>
      </c>
      <c r="G48" s="11"/>
      <c r="H48" s="11"/>
      <c r="I48" s="11"/>
      <c r="J48" s="11"/>
      <c r="K48" s="11"/>
      <c r="L48" s="11"/>
    </row>
    <row r="49" spans="1:12" s="7" customFormat="1" ht="15" customHeight="1">
      <c r="A49" s="48" t="s">
        <v>197</v>
      </c>
      <c r="B49" s="16" t="s">
        <v>198</v>
      </c>
      <c r="C49" s="13">
        <f>C50</f>
        <v>485319</v>
      </c>
      <c r="D49" s="26">
        <f>D50+D56</f>
        <v>659486</v>
      </c>
      <c r="E49" s="26">
        <f>E50+E56</f>
        <v>520127</v>
      </c>
      <c r="F49" s="26">
        <f>F50+F56</f>
        <v>520127</v>
      </c>
      <c r="G49" s="9"/>
      <c r="H49" s="9"/>
      <c r="I49" s="9"/>
      <c r="J49" s="9"/>
      <c r="K49" s="9"/>
      <c r="L49" s="9"/>
    </row>
    <row r="50" spans="1:12" s="35" customFormat="1" ht="15" customHeight="1">
      <c r="A50" s="44" t="s">
        <v>54</v>
      </c>
      <c r="B50" s="17" t="s">
        <v>157</v>
      </c>
      <c r="C50" s="18">
        <f>C53</f>
        <v>485319</v>
      </c>
      <c r="D50" s="27">
        <f>SUM(D51+D53)</f>
        <v>618042</v>
      </c>
      <c r="E50" s="27">
        <f>SUM(E51+E53)</f>
        <v>478683</v>
      </c>
      <c r="F50" s="27">
        <f>SUM(F51+F53)</f>
        <v>478683</v>
      </c>
      <c r="G50" s="10"/>
      <c r="H50" s="10"/>
      <c r="I50" s="10"/>
      <c r="J50" s="10"/>
      <c r="K50" s="10"/>
      <c r="L50" s="10"/>
    </row>
    <row r="51" spans="1:12" s="7" customFormat="1" ht="15" customHeight="1">
      <c r="A51" s="45" t="s">
        <v>22</v>
      </c>
      <c r="B51" s="19" t="s">
        <v>172</v>
      </c>
      <c r="C51" s="18"/>
      <c r="D51" s="28">
        <f>D52</f>
        <v>103573</v>
      </c>
      <c r="E51" s="28">
        <f>E52</f>
        <v>103573</v>
      </c>
      <c r="F51" s="28">
        <f>F52</f>
        <v>103573</v>
      </c>
      <c r="G51" s="10"/>
      <c r="H51" s="10"/>
      <c r="I51" s="10"/>
      <c r="J51" s="10"/>
      <c r="K51" s="10"/>
      <c r="L51" s="10"/>
    </row>
    <row r="52" spans="1:12" s="7" customFormat="1" ht="15" customHeight="1">
      <c r="A52" s="43" t="s">
        <v>160</v>
      </c>
      <c r="B52" s="19" t="s">
        <v>161</v>
      </c>
      <c r="C52" s="18"/>
      <c r="D52" s="28">
        <v>103573</v>
      </c>
      <c r="E52" s="28">
        <v>103573</v>
      </c>
      <c r="F52" s="28">
        <v>103573</v>
      </c>
      <c r="G52" s="10"/>
      <c r="H52" s="10"/>
      <c r="I52" s="10"/>
      <c r="J52" s="10"/>
      <c r="K52" s="10"/>
      <c r="L52" s="10"/>
    </row>
    <row r="53" spans="1:12" s="7" customFormat="1" ht="15" customHeight="1">
      <c r="A53" s="45" t="s">
        <v>109</v>
      </c>
      <c r="B53" s="19" t="s">
        <v>173</v>
      </c>
      <c r="C53" s="20">
        <f>SUM(C54+C55)</f>
        <v>485319</v>
      </c>
      <c r="D53" s="28">
        <f>SUM(D54+D55)</f>
        <v>514469</v>
      </c>
      <c r="E53" s="28">
        <f>SUM(E54+E55)</f>
        <v>375110</v>
      </c>
      <c r="F53" s="28">
        <f>SUM(F54+F55)</f>
        <v>375110</v>
      </c>
      <c r="G53" s="11"/>
      <c r="H53" s="11"/>
      <c r="I53" s="11"/>
      <c r="J53" s="11"/>
      <c r="K53" s="11"/>
      <c r="L53" s="11"/>
    </row>
    <row r="54" spans="1:12" s="7" customFormat="1" ht="15" customHeight="1">
      <c r="A54" s="43" t="s">
        <v>166</v>
      </c>
      <c r="B54" s="19" t="s">
        <v>167</v>
      </c>
      <c r="C54" s="21">
        <v>116846</v>
      </c>
      <c r="D54" s="28">
        <v>13273</v>
      </c>
      <c r="E54" s="28">
        <v>13273</v>
      </c>
      <c r="F54" s="28">
        <v>13273</v>
      </c>
      <c r="G54" s="11"/>
      <c r="H54" s="11"/>
      <c r="I54" s="11"/>
      <c r="J54" s="11"/>
      <c r="K54" s="11"/>
      <c r="L54" s="11"/>
    </row>
    <row r="55" spans="1:12" s="7" customFormat="1" ht="15" customHeight="1">
      <c r="A55" s="43" t="s">
        <v>164</v>
      </c>
      <c r="B55" s="19" t="s">
        <v>165</v>
      </c>
      <c r="C55" s="21">
        <v>368473</v>
      </c>
      <c r="D55" s="28">
        <v>501196</v>
      </c>
      <c r="E55" s="28">
        <v>361837</v>
      </c>
      <c r="F55" s="28">
        <v>361837</v>
      </c>
      <c r="G55" s="11"/>
      <c r="H55" s="11"/>
      <c r="I55" s="11"/>
      <c r="J55" s="11"/>
      <c r="K55" s="11"/>
      <c r="L55" s="11"/>
    </row>
    <row r="56" spans="1:12" s="35" customFormat="1" ht="15" customHeight="1">
      <c r="A56" s="44" t="s">
        <v>158</v>
      </c>
      <c r="B56" s="17" t="s">
        <v>186</v>
      </c>
      <c r="C56" s="18"/>
      <c r="D56" s="27">
        <f>SUM(D57+D59)</f>
        <v>41444</v>
      </c>
      <c r="E56" s="27">
        <f>SUM(E57+E59)</f>
        <v>41444</v>
      </c>
      <c r="F56" s="27">
        <f>SUM(F57+F59)</f>
        <v>41444</v>
      </c>
      <c r="G56" s="10"/>
      <c r="H56" s="10"/>
      <c r="I56" s="10"/>
      <c r="J56" s="10"/>
      <c r="K56" s="10"/>
      <c r="L56" s="10"/>
    </row>
    <row r="57" spans="1:6" s="7" customFormat="1" ht="15" customHeight="1">
      <c r="A57" s="45" t="s">
        <v>22</v>
      </c>
      <c r="B57" s="19" t="s">
        <v>172</v>
      </c>
      <c r="C57" s="18"/>
      <c r="D57" s="28">
        <f>D58</f>
        <v>11444</v>
      </c>
      <c r="E57" s="28">
        <f>E58</f>
        <v>11444</v>
      </c>
      <c r="F57" s="28">
        <f>F58</f>
        <v>11444</v>
      </c>
    </row>
    <row r="58" spans="1:6" s="7" customFormat="1" ht="15" customHeight="1">
      <c r="A58" s="43" t="s">
        <v>160</v>
      </c>
      <c r="B58" s="19" t="s">
        <v>161</v>
      </c>
      <c r="C58" s="18"/>
      <c r="D58" s="28">
        <v>11444</v>
      </c>
      <c r="E58" s="28">
        <v>11444</v>
      </c>
      <c r="F58" s="28">
        <v>11444</v>
      </c>
    </row>
    <row r="59" spans="1:6" s="7" customFormat="1" ht="15" customHeight="1">
      <c r="A59" s="45" t="s">
        <v>109</v>
      </c>
      <c r="B59" s="19" t="s">
        <v>173</v>
      </c>
      <c r="C59" s="20"/>
      <c r="D59" s="28">
        <f>SUM(D60+D61)</f>
        <v>30000</v>
      </c>
      <c r="E59" s="28">
        <f>SUM(E60+E61)</f>
        <v>30000</v>
      </c>
      <c r="F59" s="28">
        <f>SUM(F60+F61)</f>
        <v>30000</v>
      </c>
    </row>
    <row r="60" spans="1:6" s="7" customFormat="1" ht="15" customHeight="1">
      <c r="A60" s="43" t="s">
        <v>164</v>
      </c>
      <c r="B60" s="19" t="s">
        <v>165</v>
      </c>
      <c r="C60" s="21"/>
      <c r="D60" s="28">
        <v>30000</v>
      </c>
      <c r="E60" s="28">
        <v>30000</v>
      </c>
      <c r="F60" s="28">
        <v>30000</v>
      </c>
    </row>
    <row r="61" spans="1:3" s="7" customFormat="1" ht="12.75">
      <c r="A61" s="12"/>
      <c r="C61" s="8"/>
    </row>
    <row r="62" spans="1:3" s="7" customFormat="1" ht="12.75">
      <c r="A62" s="12"/>
      <c r="C62" s="8"/>
    </row>
    <row r="63" spans="1:3" s="7" customFormat="1" ht="12.75">
      <c r="A63" s="12"/>
      <c r="C63" s="8"/>
    </row>
    <row r="64" spans="1:3" s="7" customFormat="1" ht="12.75">
      <c r="A64" s="12"/>
      <c r="C64" s="8"/>
    </row>
    <row r="65" spans="1:3" s="7" customFormat="1" ht="12.75">
      <c r="A65" s="12"/>
      <c r="C65" s="8"/>
    </row>
    <row r="66" spans="1:3" s="7" customFormat="1" ht="12.75">
      <c r="A66" s="12"/>
      <c r="C66" s="8"/>
    </row>
    <row r="67" spans="1:3" s="7" customFormat="1" ht="12.75">
      <c r="A67" s="12"/>
      <c r="C67" s="8"/>
    </row>
    <row r="68" spans="1:3" s="7" customFormat="1" ht="12.75">
      <c r="A68" s="12"/>
      <c r="C68" s="8"/>
    </row>
    <row r="69" spans="1:3" s="7" customFormat="1" ht="12.75">
      <c r="A69" s="12"/>
      <c r="C69" s="8"/>
    </row>
    <row r="70" spans="1:3" s="7" customFormat="1" ht="12.75">
      <c r="A70" s="12"/>
      <c r="C70" s="8"/>
    </row>
    <row r="71" spans="1:3" s="7" customFormat="1" ht="12.75">
      <c r="A71" s="12"/>
      <c r="C71" s="8"/>
    </row>
    <row r="72" spans="1:3" s="7" customFormat="1" ht="12.75">
      <c r="A72" s="12"/>
      <c r="C72" s="8"/>
    </row>
    <row r="73" spans="1:3" s="7" customFormat="1" ht="12.75">
      <c r="A73" s="12"/>
      <c r="C73" s="8"/>
    </row>
    <row r="74" spans="1:3" s="7" customFormat="1" ht="12.75">
      <c r="A74" s="12"/>
      <c r="C74" s="8"/>
    </row>
    <row r="75" spans="1:3" s="7" customFormat="1" ht="12.75">
      <c r="A75" s="12"/>
      <c r="C75" s="8"/>
    </row>
    <row r="76" spans="1:3" s="7" customFormat="1" ht="12.75">
      <c r="A76" s="12"/>
      <c r="C76" s="8"/>
    </row>
    <row r="77" spans="1:3" s="7" customFormat="1" ht="12.75">
      <c r="A77" s="12"/>
      <c r="C77" s="8"/>
    </row>
    <row r="78" spans="1:3" s="7" customFormat="1" ht="12.75">
      <c r="A78" s="12"/>
      <c r="C78" s="8"/>
    </row>
    <row r="79" spans="1:3" s="7" customFormat="1" ht="12.75">
      <c r="A79" s="12"/>
      <c r="C79" s="8"/>
    </row>
    <row r="80" spans="1:3" s="7" customFormat="1" ht="12.75">
      <c r="A80" s="12"/>
      <c r="C80" s="8"/>
    </row>
    <row r="81" spans="1:3" s="7" customFormat="1" ht="12.75">
      <c r="A81" s="12"/>
      <c r="C81" s="8"/>
    </row>
    <row r="82" spans="1:3" s="7" customFormat="1" ht="12.75">
      <c r="A82" s="12"/>
      <c r="C82" s="8"/>
    </row>
    <row r="83" spans="1:3" s="7" customFormat="1" ht="12.75">
      <c r="A83" s="12"/>
      <c r="C83" s="8"/>
    </row>
    <row r="84" spans="1:3" s="7" customFormat="1" ht="12.75">
      <c r="A84" s="12"/>
      <c r="C84" s="8"/>
    </row>
    <row r="85" spans="1:3" s="7" customFormat="1" ht="12.75">
      <c r="A85" s="12"/>
      <c r="C85" s="8"/>
    </row>
    <row r="86" spans="1:3" s="7" customFormat="1" ht="12.75">
      <c r="A86" s="12"/>
      <c r="C86" s="8"/>
    </row>
    <row r="87" spans="1:3" s="7" customFormat="1" ht="12.75">
      <c r="A87" s="12"/>
      <c r="C87" s="8"/>
    </row>
    <row r="88" spans="1:3" s="7" customFormat="1" ht="12.75">
      <c r="A88" s="12"/>
      <c r="C88" s="8"/>
    </row>
    <row r="89" spans="1:3" s="7" customFormat="1" ht="12.75">
      <c r="A89" s="12"/>
      <c r="C89" s="8"/>
    </row>
    <row r="90" spans="1:3" s="7" customFormat="1" ht="12.75">
      <c r="A90" s="12"/>
      <c r="C90" s="8"/>
    </row>
    <row r="91" spans="1:3" s="7" customFormat="1" ht="12.75">
      <c r="A91" s="12"/>
      <c r="C91" s="8"/>
    </row>
    <row r="92" spans="1:3" s="7" customFormat="1" ht="12.75">
      <c r="A92" s="12"/>
      <c r="C92" s="8"/>
    </row>
    <row r="93" spans="1:3" s="7" customFormat="1" ht="12.75">
      <c r="A93" s="12"/>
      <c r="C93" s="8"/>
    </row>
    <row r="94" spans="1:3" s="7" customFormat="1" ht="12.75">
      <c r="A94" s="12"/>
      <c r="C94" s="8"/>
    </row>
    <row r="95" spans="1:3" s="7" customFormat="1" ht="12.75">
      <c r="A95" s="12"/>
      <c r="C95" s="8"/>
    </row>
    <row r="96" spans="1:3" s="7" customFormat="1" ht="12.75">
      <c r="A96" s="12"/>
      <c r="C96" s="8"/>
    </row>
    <row r="97" spans="1:3" s="7" customFormat="1" ht="12.75">
      <c r="A97" s="12"/>
      <c r="C97" s="8"/>
    </row>
    <row r="98" spans="1:3" s="7" customFormat="1" ht="12.75">
      <c r="A98" s="12"/>
      <c r="C98" s="8"/>
    </row>
    <row r="99" spans="1:3" s="7" customFormat="1" ht="12.75">
      <c r="A99" s="12"/>
      <c r="C99" s="8"/>
    </row>
    <row r="100" spans="1:3" s="7" customFormat="1" ht="12.75">
      <c r="A100" s="12"/>
      <c r="C100" s="8"/>
    </row>
    <row r="101" spans="1:3" s="7" customFormat="1" ht="12.75">
      <c r="A101" s="12"/>
      <c r="C101" s="8"/>
    </row>
    <row r="102" spans="1:3" s="7" customFormat="1" ht="12.75">
      <c r="A102" s="12"/>
      <c r="C102" s="8"/>
    </row>
    <row r="103" spans="1:3" s="7" customFormat="1" ht="12.75">
      <c r="A103" s="12"/>
      <c r="C103" s="8"/>
    </row>
    <row r="104" spans="1:3" s="7" customFormat="1" ht="12.75">
      <c r="A104" s="12"/>
      <c r="C104" s="8"/>
    </row>
    <row r="105" spans="1:3" s="7" customFormat="1" ht="12.75">
      <c r="A105" s="12"/>
      <c r="C105" s="8"/>
    </row>
    <row r="106" spans="1:3" s="7" customFormat="1" ht="12.75">
      <c r="A106" s="12"/>
      <c r="C106" s="8"/>
    </row>
    <row r="107" spans="1:3" s="7" customFormat="1" ht="12.75">
      <c r="A107" s="12"/>
      <c r="C107" s="8"/>
    </row>
    <row r="108" spans="1:3" s="7" customFormat="1" ht="12.75">
      <c r="A108" s="12"/>
      <c r="C108" s="8"/>
    </row>
    <row r="109" spans="1:3" s="7" customFormat="1" ht="12.75">
      <c r="A109" s="12"/>
      <c r="C109" s="8"/>
    </row>
    <row r="110" spans="1:3" s="7" customFormat="1" ht="12.75">
      <c r="A110" s="12"/>
      <c r="C110" s="8"/>
    </row>
    <row r="111" spans="1:3" s="7" customFormat="1" ht="12.75">
      <c r="A111" s="12"/>
      <c r="C111" s="8"/>
    </row>
    <row r="112" spans="1:3" s="7" customFormat="1" ht="12.75">
      <c r="A112" s="12"/>
      <c r="C112" s="8"/>
    </row>
    <row r="113" spans="1:3" s="7" customFormat="1" ht="12.75">
      <c r="A113" s="12"/>
      <c r="C113" s="8"/>
    </row>
    <row r="114" spans="1:3" s="7" customFormat="1" ht="12.75">
      <c r="A114" s="12"/>
      <c r="C114" s="8"/>
    </row>
    <row r="115" spans="1:3" s="7" customFormat="1" ht="12.75">
      <c r="A115" s="12"/>
      <c r="C115" s="8"/>
    </row>
    <row r="116" spans="1:3" s="7" customFormat="1" ht="12.75">
      <c r="A116" s="12"/>
      <c r="C116" s="8"/>
    </row>
    <row r="117" spans="1:3" s="7" customFormat="1" ht="12.75">
      <c r="A117" s="12"/>
      <c r="C117" s="8"/>
    </row>
    <row r="118" spans="1:3" s="7" customFormat="1" ht="12.75">
      <c r="A118" s="12"/>
      <c r="C118" s="8"/>
    </row>
    <row r="119" spans="1:3" s="7" customFormat="1" ht="12.75">
      <c r="A119" s="12"/>
      <c r="C119" s="8"/>
    </row>
    <row r="120" spans="1:3" s="7" customFormat="1" ht="12.75">
      <c r="A120" s="12"/>
      <c r="C120" s="8"/>
    </row>
    <row r="121" spans="1:3" s="7" customFormat="1" ht="12.75">
      <c r="A121" s="12"/>
      <c r="C121" s="8"/>
    </row>
    <row r="122" spans="1:3" s="7" customFormat="1" ht="12.75">
      <c r="A122" s="12"/>
      <c r="C122" s="8"/>
    </row>
    <row r="123" spans="1:3" s="7" customFormat="1" ht="12.75">
      <c r="A123" s="12"/>
      <c r="C123" s="8"/>
    </row>
    <row r="124" spans="1:3" s="7" customFormat="1" ht="12.75">
      <c r="A124" s="12"/>
      <c r="C124" s="8"/>
    </row>
    <row r="125" spans="1:3" s="7" customFormat="1" ht="12.75">
      <c r="A125" s="12"/>
      <c r="C125" s="8"/>
    </row>
    <row r="126" spans="1:3" s="7" customFormat="1" ht="12.75">
      <c r="A126" s="12"/>
      <c r="C126" s="8"/>
    </row>
    <row r="127" spans="1:3" s="7" customFormat="1" ht="12.75">
      <c r="A127" s="12"/>
      <c r="C127" s="8"/>
    </row>
    <row r="128" spans="1:3" s="7" customFormat="1" ht="12.75">
      <c r="A128" s="12"/>
      <c r="C128" s="8"/>
    </row>
    <row r="129" spans="1:3" s="7" customFormat="1" ht="12.75">
      <c r="A129" s="12"/>
      <c r="C129" s="8"/>
    </row>
    <row r="130" spans="1:3" s="7" customFormat="1" ht="12.75">
      <c r="A130" s="12"/>
      <c r="C130" s="8"/>
    </row>
    <row r="131" spans="1:3" s="7" customFormat="1" ht="12.75">
      <c r="A131" s="12"/>
      <c r="C131" s="8"/>
    </row>
    <row r="132" spans="1:3" s="7" customFormat="1" ht="12.75">
      <c r="A132" s="12"/>
      <c r="C132" s="8"/>
    </row>
    <row r="133" spans="1:3" s="7" customFormat="1" ht="12.75">
      <c r="A133" s="12"/>
      <c r="C133" s="8"/>
    </row>
    <row r="134" spans="1:3" s="7" customFormat="1" ht="12.75">
      <c r="A134" s="12"/>
      <c r="C134" s="8"/>
    </row>
    <row r="135" spans="1:3" s="7" customFormat="1" ht="12.75">
      <c r="A135" s="12"/>
      <c r="C135" s="8"/>
    </row>
    <row r="136" spans="1:3" s="7" customFormat="1" ht="12.75">
      <c r="A136" s="12"/>
      <c r="C136" s="8"/>
    </row>
    <row r="137" spans="1:3" s="7" customFormat="1" ht="12.75">
      <c r="A137" s="12"/>
      <c r="C137" s="8"/>
    </row>
    <row r="138" spans="1:3" s="7" customFormat="1" ht="12.75">
      <c r="A138" s="12"/>
      <c r="C138" s="8"/>
    </row>
    <row r="139" spans="1:3" s="7" customFormat="1" ht="12.75">
      <c r="A139" s="12"/>
      <c r="C139" s="8"/>
    </row>
    <row r="140" spans="1:3" s="7" customFormat="1" ht="12.75">
      <c r="A140" s="12"/>
      <c r="C140" s="8"/>
    </row>
    <row r="141" spans="1:3" s="7" customFormat="1" ht="12.75">
      <c r="A141" s="12"/>
      <c r="C141" s="8"/>
    </row>
    <row r="142" spans="1:3" s="7" customFormat="1" ht="12.75">
      <c r="A142" s="12"/>
      <c r="C142" s="8"/>
    </row>
    <row r="143" spans="1:3" s="7" customFormat="1" ht="12.75">
      <c r="A143" s="12"/>
      <c r="C143" s="8"/>
    </row>
    <row r="144" spans="1:3" s="7" customFormat="1" ht="12.75">
      <c r="A144" s="12"/>
      <c r="C144" s="8"/>
    </row>
    <row r="145" spans="1:3" s="7" customFormat="1" ht="12.75">
      <c r="A145" s="12"/>
      <c r="C145" s="8"/>
    </row>
    <row r="146" spans="1:3" s="7" customFormat="1" ht="12.75">
      <c r="A146" s="12"/>
      <c r="C146" s="8"/>
    </row>
    <row r="147" spans="1:3" s="7" customFormat="1" ht="12.75">
      <c r="A147" s="12"/>
      <c r="C147" s="8"/>
    </row>
    <row r="148" spans="1:3" s="7" customFormat="1" ht="12.75">
      <c r="A148" s="12"/>
      <c r="C148" s="8"/>
    </row>
    <row r="149" spans="1:3" s="7" customFormat="1" ht="12.75">
      <c r="A149" s="12"/>
      <c r="C149" s="8"/>
    </row>
    <row r="150" spans="1:3" s="7" customFormat="1" ht="12.75">
      <c r="A150" s="12"/>
      <c r="C150" s="8"/>
    </row>
    <row r="151" spans="1:3" s="7" customFormat="1" ht="12.75">
      <c r="A151" s="12"/>
      <c r="C151" s="8"/>
    </row>
    <row r="152" spans="1:3" s="7" customFormat="1" ht="12.75">
      <c r="A152" s="12"/>
      <c r="C152" s="8"/>
    </row>
    <row r="153" spans="1:3" s="7" customFormat="1" ht="12.75">
      <c r="A153" s="12"/>
      <c r="C153" s="8"/>
    </row>
    <row r="154" spans="1:3" s="7" customFormat="1" ht="12.75">
      <c r="A154" s="12"/>
      <c r="C154" s="8"/>
    </row>
    <row r="155" spans="1:3" s="7" customFormat="1" ht="12.75">
      <c r="A155" s="12"/>
      <c r="C155" s="8"/>
    </row>
    <row r="156" spans="1:3" s="7" customFormat="1" ht="12.75">
      <c r="A156" s="12"/>
      <c r="C156" s="8"/>
    </row>
    <row r="157" spans="1:3" s="7" customFormat="1" ht="12.75">
      <c r="A157" s="12"/>
      <c r="C157" s="8"/>
    </row>
    <row r="158" spans="1:3" s="7" customFormat="1" ht="12.75">
      <c r="A158" s="12"/>
      <c r="C158" s="8"/>
    </row>
    <row r="159" spans="1:3" s="7" customFormat="1" ht="12.75">
      <c r="A159" s="12"/>
      <c r="C159" s="8"/>
    </row>
    <row r="160" spans="1:3" s="7" customFormat="1" ht="12.75">
      <c r="A160" s="12"/>
      <c r="C160" s="8"/>
    </row>
    <row r="161" spans="1:3" s="7" customFormat="1" ht="12.75">
      <c r="A161" s="12"/>
      <c r="C161" s="8"/>
    </row>
    <row r="162" spans="1:3" s="7" customFormat="1" ht="12.75">
      <c r="A162" s="12"/>
      <c r="C162" s="8"/>
    </row>
    <row r="163" spans="1:3" s="7" customFormat="1" ht="12.75">
      <c r="A163" s="12"/>
      <c r="C163" s="8"/>
    </row>
    <row r="164" spans="1:3" s="7" customFormat="1" ht="12.75">
      <c r="A164" s="12"/>
      <c r="C164" s="8"/>
    </row>
    <row r="165" spans="1:3" s="7" customFormat="1" ht="12.75">
      <c r="A165" s="12"/>
      <c r="C165" s="8"/>
    </row>
    <row r="166" spans="1:3" s="7" customFormat="1" ht="12.75">
      <c r="A166" s="12"/>
      <c r="C166" s="8"/>
    </row>
    <row r="167" spans="1:3" s="7" customFormat="1" ht="12.75">
      <c r="A167" s="12"/>
      <c r="C167" s="8"/>
    </row>
    <row r="168" spans="1:3" s="7" customFormat="1" ht="12.75">
      <c r="A168" s="12"/>
      <c r="C168" s="8"/>
    </row>
    <row r="169" spans="1:3" s="7" customFormat="1" ht="12.75">
      <c r="A169" s="12"/>
      <c r="C169" s="8"/>
    </row>
    <row r="170" spans="1:3" s="7" customFormat="1" ht="12.75">
      <c r="A170" s="12"/>
      <c r="C170" s="8"/>
    </row>
    <row r="171" spans="1:3" s="7" customFormat="1" ht="12.75">
      <c r="A171" s="12"/>
      <c r="C171" s="8"/>
    </row>
    <row r="172" spans="1:3" s="7" customFormat="1" ht="12.75">
      <c r="A172" s="12"/>
      <c r="C172" s="8"/>
    </row>
    <row r="173" spans="1:3" s="7" customFormat="1" ht="12.75">
      <c r="A173" s="12"/>
      <c r="C173" s="8"/>
    </row>
    <row r="174" spans="1:3" s="7" customFormat="1" ht="12.75">
      <c r="A174" s="12"/>
      <c r="C174" s="8"/>
    </row>
    <row r="175" spans="1:3" s="7" customFormat="1" ht="12.75">
      <c r="A175" s="12"/>
      <c r="C175" s="8"/>
    </row>
    <row r="176" spans="1:3" s="7" customFormat="1" ht="12.75">
      <c r="A176" s="12"/>
      <c r="C176" s="8"/>
    </row>
    <row r="177" spans="1:3" s="7" customFormat="1" ht="12.75">
      <c r="A177" s="12"/>
      <c r="C177" s="8"/>
    </row>
    <row r="178" spans="1:3" s="7" customFormat="1" ht="12.75">
      <c r="A178" s="12"/>
      <c r="C178" s="8"/>
    </row>
    <row r="179" spans="1:3" s="7" customFormat="1" ht="12.75">
      <c r="A179" s="12"/>
      <c r="C179" s="8"/>
    </row>
    <row r="180" spans="1:3" s="7" customFormat="1" ht="12.75">
      <c r="A180" s="12"/>
      <c r="C180" s="8"/>
    </row>
    <row r="181" spans="1:3" s="7" customFormat="1" ht="12.75">
      <c r="A181" s="12"/>
      <c r="C181" s="8"/>
    </row>
    <row r="182" spans="1:3" s="7" customFormat="1" ht="12.75">
      <c r="A182" s="12"/>
      <c r="C182" s="8"/>
    </row>
    <row r="183" spans="1:3" s="7" customFormat="1" ht="12.75">
      <c r="A183" s="12"/>
      <c r="C183" s="8"/>
    </row>
    <row r="184" spans="1:3" s="7" customFormat="1" ht="12.75">
      <c r="A184" s="12"/>
      <c r="C184" s="8"/>
    </row>
    <row r="185" spans="1:3" s="7" customFormat="1" ht="12.75">
      <c r="A185" s="12"/>
      <c r="C185" s="8"/>
    </row>
    <row r="186" spans="1:3" s="7" customFormat="1" ht="12.75">
      <c r="A186" s="12"/>
      <c r="C186" s="8"/>
    </row>
  </sheetData>
  <sheetProtection/>
  <mergeCells count="1">
    <mergeCell ref="A1:F1"/>
  </mergeCells>
  <printOptions/>
  <pageMargins left="0" right="0" top="0" bottom="0" header="0" footer="0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%username%</cp:lastModifiedBy>
  <cp:lastPrinted>2024-01-22T14:10:16Z</cp:lastPrinted>
  <dcterms:created xsi:type="dcterms:W3CDTF">2003-05-28T14:27:38Z</dcterms:created>
  <dcterms:modified xsi:type="dcterms:W3CDTF">2024-01-22T14:44:44Z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