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30" windowWidth="14685" windowHeight="12765" tabRatio="930" activeTab="0"/>
  </bookViews>
  <sheets>
    <sheet name="NASL" sheetId="1" r:id="rId1"/>
    <sheet name="OPĆE" sheetId="2" r:id="rId2"/>
    <sheet name="PRIPR" sheetId="3" r:id="rId3"/>
    <sheet name="DEMONTAŽE I RUŠENJA" sheetId="4" r:id="rId4"/>
    <sheet name="GRAĐEVINSKI" sheetId="5" r:id="rId5"/>
    <sheet name="KAMENARSKI" sheetId="6" r:id="rId6"/>
    <sheet name="VRATA" sheetId="7" r:id="rId7"/>
    <sheet name="ELEKTRO" sheetId="8" r:id="rId8"/>
    <sheet name="REKAP-GO" sheetId="9" r:id="rId9"/>
  </sheets>
  <definedNames>
    <definedName name="_xlnm.Print_Titles" localSheetId="3">'DEMONTAŽE I RUŠENJA'!$1:$2</definedName>
    <definedName name="_xlnm.Print_Titles" localSheetId="7">'ELEKTRO'!$1:$2</definedName>
    <definedName name="_xlnm.Print_Titles" localSheetId="4">'GRAĐEVINSKI'!$1:$2</definedName>
    <definedName name="_xlnm.Print_Titles" localSheetId="5">'KAMENARSKI'!$1:$2</definedName>
    <definedName name="_xlnm.Print_Titles" localSheetId="1">'OPĆE'!$1:$2</definedName>
    <definedName name="_xlnm.Print_Titles" localSheetId="2">'PRIPR'!$1:$2</definedName>
    <definedName name="_xlnm.Print_Titles" localSheetId="6">'VRATA'!$1:$2</definedName>
  </definedNames>
  <calcPr fullCalcOnLoad="1"/>
</workbook>
</file>

<file path=xl/sharedStrings.xml><?xml version="1.0" encoding="utf-8"?>
<sst xmlns="http://schemas.openxmlformats.org/spreadsheetml/2006/main" count="238" uniqueCount="180">
  <si>
    <t xml:space="preserve">Izrada, dobava montaža i puštanje u rad kompletne saklene stijene dim 290 x 250 sa ugrađenim automatskim vratima DORMA ES 200 sa profilima ST FLEX i podnom vodilicom za krila. Vrata opremljena program selektorom i dva sigurnosna infracrvena radara. Vrata se postavljaju na LM nosač. U navedenu cijenu uključena su i bočna fixna krila. Staklo IZO 22 mm u STFLEX okviru. Staklo sigurnosno laminirano 3+3mm +10 +3+3 mm. Dimenzie rastera i način otvaranja vidljivi iz sheme.
Dimenzija vrata 180 X 220 + Finska krila na bocnim stranama.      
</t>
  </si>
  <si>
    <t>2. Kontrolna jedinica/ značajke
- Modularni dizajn
- Automatska promjena smjera
- Mikroprocesorska kontrola
- Podešavanje osnovnih parametara putem ugrađenog displeja i
tipki
- Spoj za bistabilnu elektro-mehaničku bravu sa zasunom
- Napajanje 24 V DC za vanjske uređaje
- Automatsko otvaranje u slučaju nestanka napajanja (ako je
ugrađena baterija)
3. Program sklopka sa 5 različitih funkcija
- Ugašeno / zaključano
- Automatik
- Samo izlaz
-Djelomično otvoreno / zimski rad
- Stalno otvoreno</t>
  </si>
  <si>
    <t>Izrada, dobava, montaža  bočnih fixnih elemenata od proizvođača HUECK, tip TRIGON 50 SG. Dimenzie rastera i način otvaranja vidljivi iz sheme. Fixni elementi spajaju se sa bočnim stranicama BST polukružnih vrata. Dimenzija fixnih elemenata 100 X 250 cm.                                                                       Fixni elementi ostakljeni IZO staklom debljine 40 mm.                                               Ispuna je IZO-staklo ESG FLOAT 8 mm + ARGON 20 mm + ESG VSG FLOAT 66.2 mm. Vanjsko povezivanje elemenata je sa strukturalnim kitom (fuga 22 mm).</t>
  </si>
  <si>
    <t>Izrada, dobava, ugradnja i puštanje u rad automatskih polukružnih vrata tip vrata DORMA BST Comfort Line sa sa profilima ST FLEX. Vrata se postavljaju kao samostojeća i povezuju se sa fixnom aluminijskom konstrukcijom. Montažna ploča pričvršćuje se vijcima za konstrukciju poda. Vrata opremljena program selektorom i dva sigurnosna infa crvena radara. Staklo sigurnosno laminirano debljina stakla u okviru 10 mm u ST Flex okviru. Dimenzie rastera i način otvaranja vidljivi iz sheme. Vrata opremljena tepihom protiv vlage i prašine tip EMCO Diplomat 522/3R.
Dimenzija vrata 290 x 250</t>
  </si>
  <si>
    <t>Izrada, dobava i montaža maske sa ventilacijskim otvorima oko ulaznoga vjetrobrana. Obloga izrađena od ALU lima debljine 3 mm. Masku izraditi sa perforacijama  visine 23 mm, samo na poziciji savijenog dijela maske. Perforacije služe za protok zraka iz ventilo konvektora. Na svaku profilaciju izraditi pokrovno pero koje služi za usmjeravanje protoka zraka. Pero se  varenjem učvršćuje na osnovni profil maske. Svi spojevi pera sa maskom i maske sa čeličnom podkonstrukcijom izvesti nevidljivo sa čeone strane. Broj pera je 15 komada, i ona su dužine kao i sama maska. Maska plastificirana u boju po izboru projektanta. Ukupna dimenzija aluminijske ( sastavljena iz 6 dijelova M1, M2 i M3 ) maske je 6680x360 mm.
M1- ravninska rešetka, dok su M2 i M3 rešetke u radijusu. Uzorak donijeti na odobrenje projektantu , akoji je sastavni dio cijene stavke.</t>
  </si>
  <si>
    <r>
      <t xml:space="preserve">Izvedba rabicirane cem.glazure (estriha) za postavu podova debljine sloja do 5 cm. Glazuru, minimalne čvrstoće na tlak od 25 N/mm2 ,rabicirati pocinčanim, punktiranim pletivom Φ 5 mm sa oknima max 10x10 cm ( ili polikarbonatnim vlaknima). Gornju površinu zagladiti   do  crnog  sjaja  strojnom obradom. Izvesti rubne reške koje trajno razdvajaju glazuru i zidove, a načinjene su od polistirena debljine min 1 cm. </t>
    </r>
    <r>
      <rPr>
        <u val="single"/>
        <sz val="10"/>
        <rFont val="Arial Narrow"/>
        <family val="2"/>
      </rPr>
      <t>Obračun  po  m2 izvedene  glazure  zajedno sa PVC folijom i "rabic" pletivom . Izvedba radnih reški u dogovoru sa projektantom i nadzorom. Sve na postojeću kotu .</t>
    </r>
  </si>
  <si>
    <t>Izrada, dobava montaža spuštenoga stropa unutar predprostora
između vrata. Strop se sastoji iz 6 dijelova. Završna obloga podgleda stropa postavlja se na čeličnu podkonstrukciju. Svi vidljivi dijelovi stropa izrađeni od aluminijskih ploča tip "Alucobond". Svi paneli plastificirani u RAL po izboru projektanta. Uzorak donijeti na odobrenje projektantu , a koji je sastavni dio cijene stavke.</t>
  </si>
  <si>
    <t>Izrada, dobava montaža rešetkaste nosive čelične konstrukcije. Konstrukcija se postavlja unutar predprostora između vrata.  Čelična podkonstrukcija izrađena od čeličnih cijevi dim 120x40x4mm, 60x40x3 mm i 30x15x1,5 mm. Čelična konstrukcija služi kao učvršćenje aluminijske konstrukcije te kao ovijesni element za dodatne komponente koje se nalaze unutar stropa (rasvijeta, ventilokonvektorske instalacije). Konstrukcija mora biti zaštićena vrućim cinčanjem.</t>
  </si>
  <si>
    <t>Izrada, dobava montaža gornje obloge stropa  iznad predprostora između vrata, a sastoji se od 6 komada. Završna obloga  stropa postavlja se na čeličnu podkonstrukciju. Svi pločasti elementi stropa su demontažni radi pristupa elementima koji se moraju servisirati. Svi vidljivi dijelovi stropa izrađeni od aluminijskih ploča tip "Alukobond".Svi paneli plastificirani u RAL po izboru projektanta. Debljina bond ploča je 4,00 mm. Uzorak donijeti na odobrenje projektantu, a koji je sastavni dio cijene stavke.</t>
  </si>
  <si>
    <t>1. Tehnički podaci:
– Maksimalna sila kod otvaranja i zatvaranja 150N
–Brzina otvaranja (podesivo), 10 - 50cm/s
–Brzina zatvaranja (podesivo)10 - 40cm/s
–Vrijeme stajanja u otvorenom 0,5 - 30 s.
– Napajanje 230 V, 50-60 Hz
– Potrošnja max. 180W
– Klasa zaštite IP 20
– Sukladno sa EU Low Voltage Directive
– Proizvedeno sukladno sa ISO 9001:2000</t>
  </si>
  <si>
    <t>Restauratorski popravak postojećih uličnih vratiju uključivo i kompletno bojanje (crna osnova sa zlatnim detaljima) u svemu prema postojećima
Po potrebi predvidjeti brtvu ukoliko postojeći detalj zadovoljava (bez promjene dimenzija postojećih elemenata), brtva mora biti skrivena.</t>
  </si>
  <si>
    <t>GRAĐEVINSKI RADOVI</t>
  </si>
  <si>
    <t>KAMENARSKI RADOVI</t>
  </si>
  <si>
    <t>IV</t>
  </si>
  <si>
    <t>V</t>
  </si>
  <si>
    <t>VRATA</t>
  </si>
  <si>
    <t>Sanacija  ulaznih vrata na ulazu br. 6 - metalna vrta</t>
  </si>
  <si>
    <t>ELEKTRORADOVI</t>
  </si>
  <si>
    <t>Radove treba izvesti točno prema opisu troškovnika, a u stavkama gdje nije objašnjen način rada i posebne osobine finalnog produkta, izvođač je dužan pridržavati se uobičajenog načina rada, uvažavajući odredbe važećih standarda, uz obvezu izvedbe kvalitetnog proizvoda.</t>
  </si>
  <si>
    <t>Obračun po m2</t>
  </si>
  <si>
    <t>Vlastiti preostali materijal i materijal od rušenja treba izvođač besplatno ukloniti. Moraju se poštivati odnosni propisi o zbrinjavanju posebnog otpada. Ukopavanje ili spaljivanje na gradilištu je zabranjeno. Zbrinjavanje otpada, mase od rušenja ili građevinskog otpada obuhvaća ponovno iskorištavanje sukladno propisima odnosno potrebnim mjerama skupljanja, transporta, obrade i skladištenja prema propisima i nalozima organa.</t>
  </si>
  <si>
    <t>Investitor može se zahtijevati dokaz o urednom zbrinjavanju otpada.</t>
  </si>
  <si>
    <t>4.</t>
  </si>
  <si>
    <t>5.</t>
  </si>
  <si>
    <t>Obračun  kompletno</t>
  </si>
  <si>
    <t>UKUPNO:</t>
  </si>
  <si>
    <t>INVESTITOR:</t>
  </si>
  <si>
    <t>GRAĐEVINA:</t>
  </si>
  <si>
    <t> Tender troškovnik</t>
  </si>
  <si>
    <t>GRAĐEVINSKO-OBRTNIČKIH RADOVA</t>
  </si>
  <si>
    <t>OPĆE NAPOMENE</t>
  </si>
  <si>
    <t>Izvođač je dužan proučiti izvedbenu dokumentaciju, te prije samog ugovaranja i izvođenja radova upozoriti glavnog projektanta na eventualne nejasnoće ili neusklađenosti prije ugovaranja i izvođenja, odnosno iznijeti svoje primjedbe već u fazi davanja ponude, kako bi se pravovremeno iste mogle otkloniti, naknadni troškovi se neće priznavati.</t>
  </si>
  <si>
    <t>Izrada tipskih primjeraka i uzoraka svih ugrađenih materijala ( npr. ograde, pregradne stijene, bravarija, opločenja i sl.), te ovjera istih kod glavnog projektanta u cijeni je stavki i u obvezi je izvođača.</t>
  </si>
  <si>
    <t>Nepoznavanje crtanog dijela projekta i tehničkog opisa neće se prihvatiti kao razlog za povišenje jediničnih cijena ili greške u izvedbi.</t>
  </si>
  <si>
    <t>Izvodač je dužan pridržavati se svih važećih zakona i propisa i to naročito Zakona o građenju, Zakona o zaštiti na radu, Hrvatskih normi itd.</t>
  </si>
  <si>
    <t>Izvodač je prilikom uvođenja u posao dužan, u okviru ugovorene cijene, preuzeti parcelu, te obavijestiti nadležne službe o otvaranju gradilišta.</t>
  </si>
  <si>
    <t>Od tog trenutka pa do primopredaje zgrade izvodač je odgovoran za stvari i osobe koje se nalaze unutar gradilišta.</t>
  </si>
  <si>
    <t>Od ulaska na gradilište izvodač je obavezan voditi građevinski dnevnik u kojem bilježi opis radnih procesa i građevinsku knjigu u kojoj bilježi i dokumentira mjerenja, sve faze izvršenog posla prema stavkama troškovnika i projektu.</t>
  </si>
  <si>
    <t>Obračun po m² stvarno obojene površine.</t>
  </si>
  <si>
    <t>a) popravak neravnina</t>
  </si>
  <si>
    <t xml:space="preserve">b) gletanje </t>
  </si>
  <si>
    <t>c) bojanje</t>
  </si>
  <si>
    <t>Čišćenja</t>
  </si>
  <si>
    <t xml:space="preserve"> Čišćenje  objekta  predviđeno je  u  5 faza:</t>
  </si>
  <si>
    <t xml:space="preserve"> 1.  Čišćenje  nakon  grubih   građev. radova     zajedno    sa    iznošenjem suvišnog  materijala,  šute,  i sl.</t>
  </si>
  <si>
    <t xml:space="preserve"> 2.  Čišćenje prije žbukanja i  ugradbe elemenata stolarije i bravarije.</t>
  </si>
  <si>
    <t xml:space="preserve"> 3.  Čišćenje    poslije     izvedbe instalacija.</t>
  </si>
  <si>
    <t xml:space="preserve"> 4. Čišćenje prije polaganja podova.</t>
  </si>
  <si>
    <t>Izvodač je dužan na gradilištu čuvati Građevnu dozvolu, glavni i izvedbeni projekt i dati ih na uvid ovlaštenim inspekcijskim službama.</t>
  </si>
  <si>
    <t>Izvodač je dužan, u okviru ugovorene cijene, ugraditi propisani adekvatan i prema Hrvatskim normama atestiran materijal. Dužnost izvodača je kontrola svih mjera i količina kako u projektu tako i na licu mjesta i radionička razrada svih rješenja predviđenih projektom.</t>
  </si>
  <si>
    <t>Izvodač je također dužan kod izrade konstrukcija, prema projektom određenom planu ispitivanja materijala, kontrolirati ugrađeni konstruktivni materijal.</t>
  </si>
  <si>
    <t>Na sve radove izvodač daje garanciju od dana primopredaje radova sukladno garantnom roku iz ugovora o građenju. Za neke radove je propisan garantni rok duži od 2 godine, što bi na odgovarajući način trebalo biti uključeno u ugovor o građenju.</t>
  </si>
  <si>
    <t>Za instalacijske sustave izvodač je dužan, u okviru ugovorene cijene, osim atesta o kvaliteti ugrađenih materijala, dati ateste za instalacijske sustave.</t>
  </si>
  <si>
    <t>7.</t>
  </si>
  <si>
    <t>8.</t>
  </si>
  <si>
    <t>kompl</t>
  </si>
  <si>
    <t>kom</t>
  </si>
  <si>
    <t>Izvodač je u okviru ugovorene cijene dužan izvršiti koordinaciju radova svih kooperanata na način da omogući kontinuirano odvijanje posla i zaštitu već izvedenih radova.</t>
  </si>
  <si>
    <t>Sva oštećenja nastala tokom gradnje otklonit će izvodač o svom trošku.</t>
  </si>
  <si>
    <t>Izvodač je dužan, u okviru ugovorene cijene, osigurati gradilište od djelovanja više sile i krađe.</t>
  </si>
  <si>
    <t>Sav rad i materijal vezan vezan za organizaciju građevinske proizvodnje:</t>
  </si>
  <si>
    <t>ograde, vrata gradilišta, putevi na gradilištu, uredi, blagovaonice, svlačionice, sanitarije gradilišta, spremišta materijala i alata, telefonski, električni, vodovodni i sl. priključci gradilišta kao i cijena korištenja priključaka uključeni su u ugovorenu cijenu.</t>
  </si>
  <si>
    <t xml:space="preserve"> </t>
  </si>
  <si>
    <t>Izvodač je dužan čistiti gradilište barem tri puta tokom građenja, a na kraju treba</t>
  </si>
  <si>
    <t>izvesti sva fina čišćenja zidova, podova, vrata, prozora, stijena, stakala i dr. što</t>
  </si>
  <si>
    <t>se neće posebno opisivati u stavkama.</t>
  </si>
  <si>
    <t>Izvodač će zajedno sa nadzornim organom izraditi vremenski plan (gantogram)</t>
  </si>
  <si>
    <t>aktivnosti na gradilištu i njime odrediti dinamiku financiranja, dobave materijala i</t>
  </si>
  <si>
    <t>opreme i sl.</t>
  </si>
  <si>
    <t>Nakon naplate okončane situacije izvodač će predati zgradu Investitoru ili po</t>
  </si>
  <si>
    <t>investitoru određenom korisniku.</t>
  </si>
  <si>
    <t>Naplaćuju se samo stvarno izvedeni radovi i količine prema dokaznici mjera.</t>
  </si>
  <si>
    <t>I</t>
  </si>
  <si>
    <t>OPĆI NAPUTCI</t>
  </si>
  <si>
    <t>III</t>
  </si>
  <si>
    <t>II</t>
  </si>
  <si>
    <t>UKUPNO</t>
  </si>
  <si>
    <t xml:space="preserve">REKAPITULACIJA  </t>
  </si>
  <si>
    <t>9.</t>
  </si>
  <si>
    <t>REKONSTRUKCIJA ULAZA BR 6</t>
  </si>
  <si>
    <t>HRVATSKI SABOR</t>
  </si>
  <si>
    <t>INVESTITOR: HRVATSKI SABOR</t>
  </si>
  <si>
    <t>GRAĐEVINA: REKONSTRUKCIJA ULAZA BR 6</t>
  </si>
  <si>
    <t xml:space="preserve">Rušenje podnih slojeva </t>
  </si>
  <si>
    <t>RUŠENJA</t>
  </si>
  <si>
    <t>Demontaža unutarnjih staklenih ravnih i poluokruglih vrata</t>
  </si>
  <si>
    <t>Obračun za kompletnu poziciju</t>
  </si>
  <si>
    <t>komplet</t>
  </si>
  <si>
    <t>Demontaža lampi</t>
  </si>
  <si>
    <t>Demontaža lampi na zidovima i u stropu te pripadajuće instalacije. Srušeni i demontirani materijal utovariti direktno na kamion i odvesti na gradski deponij. U cijeni je uključeno: sav horizontalni i vertikalni transport, manipulativne radnje prilikom utovara i istovara, odvoz na deponij u krugu do 20 km.
Otpad deponirati sukladno pravilniku o zbrinjavanju građevinskog otpada.</t>
  </si>
  <si>
    <t xml:space="preserve">Obračun po komadu  </t>
  </si>
  <si>
    <t xml:space="preserve">Bojenje zidova zidova s gletanjem - sanacija </t>
  </si>
  <si>
    <t>Obračun po komadu ugrađene lampe</t>
  </si>
  <si>
    <t>Staklena stijena</t>
  </si>
  <si>
    <t>Fiksni elementi vrata</t>
  </si>
  <si>
    <t>Obračun po komadu ugrađene stavke</t>
  </si>
  <si>
    <t>Vrata sa poluokruglom stijenom</t>
  </si>
  <si>
    <t>Strop</t>
  </si>
  <si>
    <t>DEMONTAŽE I RUŠENJA</t>
  </si>
  <si>
    <t>Obračun po m2 izvedenog plivajućeg poda</t>
  </si>
  <si>
    <t>m2</t>
  </si>
  <si>
    <t>REKONSTRUKCIJA GRAĐEVINE</t>
  </si>
  <si>
    <t>Naručitelj</t>
  </si>
  <si>
    <t>RADOVI NA DEMONTAŽI I RUŠENJU</t>
  </si>
  <si>
    <t>Napomena: Prije početka rušenja obavezno izvesti kontrolu na dijelu konstrukcije na kojem se izvodi zahvat. To podrazumijeva sondiranje konstruktivnih elemenata s minimalnim potrebnim brojem sondi, te analiza i odobrenje od ovlaštenog konstruktera ili nadzornog inženjera. Svako rušenje izvesti sa maksimalnom pažnjom da ne dođe do oštećenja konstrukcije!</t>
  </si>
  <si>
    <t>U cijeni stavke uračunato završno čišćenje gradilišta NAKON završetka radova od svih ostataka, te odvoz otpada i zbrinjavanje na deponiju.</t>
  </si>
  <si>
    <t>U cijeni stavke rušenja uračunato potrebno podupiranje u zoni demontaže i rušenja do pune funkcionalnosti i nosivosti novoizvedenih elemenata konstrukcije.</t>
  </si>
  <si>
    <t>Izvođenje radova rušenja se mora odvijati u skladu s Općim tehničkim propisima za ovu vrst radova - DIN 18300 i DIN 18303.</t>
  </si>
  <si>
    <t>Posebno se ističe da radove treba izvoditi sukladno propisima o zaštiti na radu, t.j. paziti na rad strojeva, na postavu i održavanje svih vrsta skela, zaštitnih ograda i dr.</t>
  </si>
  <si>
    <t>Kod osjetljivih radova radove treba izvoditelj predvidjeti posebne mjere za rušenja s razradom pojedinih faza radova (projekt organizacije rada) i zatražiti suglasnost nadzornog inženjera.</t>
  </si>
  <si>
    <t>Izvoditelj radova mora o svemu voditi dnevnik izvedbe a posebno se skreće pozornost na mogućnost pojave konstruktivnih oštećenja te da u tom slučaju poduzme bez odlaganja odgovarajuće mjere.</t>
  </si>
  <si>
    <t>Izvođenje radova se mora odvijati prema projektu a u slučaju pojave potrebe za suprotnim izvođenjem, mora izvoditelj radova pozvati neodložno projektanta i statičara radi izrade novoga rješenja.</t>
  </si>
  <si>
    <t xml:space="preserve">POSEBNI NAPUTCI  </t>
  </si>
  <si>
    <t>Prilikom rušenja postojeće konstrukcije izvođač se mora u potpunosti pridržavati Pravilnika o zaštiti na radu u građevinarstvu. Posebnu pažnju posvetiti izradi i postavi podupirača, tako da se ne ugrožavaju dijelovi zidova koji će se sanirati i uključiti u konstruktivni sistem obnovljene građevine.</t>
  </si>
  <si>
    <t>Rušenja i demontaže mogu započeti tek nakon što se izvrše sve potrebne pripreme.</t>
  </si>
  <si>
    <t>Voditi računa da se rušenja izvrše tako da se podiže što manje prašine (npr. dijelove koji se ruše polijevati vodom i slično).</t>
  </si>
  <si>
    <t>Prilikom rušenja i demontaža potrebno je organizirati i nadzor od strane ovlaštenog inženjera, te se u svemu pridržavati uputa projektanta.</t>
  </si>
  <si>
    <t>Obračun po m2 srušenog i odvezenog materijala</t>
  </si>
  <si>
    <t>DEMONTAŽE I RUŠENJA  UKUPNO</t>
  </si>
  <si>
    <t xml:space="preserve"> PRIPREMNI  RADOVI I UREĐENJE GRADILIŠTA</t>
  </si>
  <si>
    <t>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
Sav materijal za izgradnju mora biti kvalitetan i mora odgovarati opisu troškovnika i postojećim građevinskim propisima.
U slučaju da opis pojedine stavke nije dovoljno jasan, mjerodavna je samo uputa i tumačenje projektanta/nadzora. O tome se izvođač treba informirati već prilikom sastavljanja jedinične cijene.
Cijene pojedinih radova moraju sadržavati sve elemente koji određuju cijenu gotovog proizvoda, a u skladu sa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t>
  </si>
  <si>
    <t>POSEBNI NAPUTCI ZA UREĐENJE GRADILIŠTA</t>
  </si>
  <si>
    <t>1.</t>
  </si>
  <si>
    <t>Prethodne odredbe i odobrenje gradnje</t>
  </si>
  <si>
    <t>2.</t>
  </si>
  <si>
    <t>Ograničenje troškova</t>
  </si>
  <si>
    <t>Predočenje nacrta uređenja gradilišta plaćeno je u cijenama. To važi i za slučaj da je za razne faze izgradnje potrebno više nacrta. U cijenu treba uračunati i pristojbe u svezi s uređenjem gradilišta, ukoliko ih ne snosi nalogodavac.</t>
  </si>
  <si>
    <t>3.</t>
  </si>
  <si>
    <t>Odstranjivanje otpada</t>
  </si>
  <si>
    <t>6.</t>
  </si>
  <si>
    <t>SVEUKUPNO</t>
  </si>
  <si>
    <t xml:space="preserve"> PRIPREMNI RADOVI</t>
  </si>
  <si>
    <t>Lampa u stropu poluokruglih vrata - SUPERNOVA TRIMLESS 9528 DIM1</t>
  </si>
  <si>
    <t>Otirač za noge</t>
  </si>
  <si>
    <t>Unutarnje opločenje - Zimbabwe</t>
  </si>
  <si>
    <t>PDV 25%</t>
  </si>
  <si>
    <t>POLUKRUŽNA VRATA MORAJU BITI DIGNUTA OD ZAVRŠNE OVLOGE min 2 cm, PORADI POLAGANJA TEPIHA U SVEČANIM PRILIKAMA</t>
  </si>
  <si>
    <t>Otvor iznad ulaznih vrata</t>
  </si>
  <si>
    <t>Dimenzije otvora su 260 cm* (50-80 cm )</t>
  </si>
  <si>
    <t>Obloga zida iza ravnih kliznih vrata</t>
  </si>
  <si>
    <t>Nosiva konstrukcija</t>
  </si>
  <si>
    <t>Obračun za kompletno ugrađenu stavku</t>
  </si>
  <si>
    <t>Gornja obloga stropa</t>
  </si>
  <si>
    <t>Maske sa ventilacijskim otvorima</t>
  </si>
  <si>
    <t>Unutarnje opločenje - Bianco Perlino</t>
  </si>
  <si>
    <t>Obračun za kompletnu sanaciju dovratnika, krila i panti - vraćenih u prvobitno stanje.</t>
  </si>
  <si>
    <t>Izrada zaštitne pregrade</t>
  </si>
  <si>
    <t>Obračun za kompletnu stavku</t>
  </si>
  <si>
    <t xml:space="preserve">Izrada zaštitne pregrade unutar prostora u punoj visini iz drvene oplate na drvenoj potkonstrukciji. Dodatno je potrebno zabrtviti zbog prolaska prašine i djelovanja buke od radnih strojeva. </t>
  </si>
  <si>
    <t xml:space="preserve">UREĐENJE GRADILIŠTA </t>
  </si>
  <si>
    <t>UREĐENJE GRADILIŠTA  - PRIPREMNI RADOVI</t>
  </si>
  <si>
    <t>Dobava i ugradnja lampe u strop novih vrata. Lampa je DELTA LIGHT SUPERNOVA TRIMLESS 9528 DIM1 promjera 975 mm. Svi detalji za ovjes, vizualni izgled i ožičenje prema uputi projektanta. U stavci uračunat sav potreban rad i materijal za kompletno funkcionalnu stavku.</t>
  </si>
  <si>
    <t>Odvoz i odlaganje na deponiju ili na mjesto koje odredi investitor. U cijenu uračunati sav transport po gradilištu. Ako se odredi odvoz na deponiju u cijenu uračunati i takse na deponiju.</t>
  </si>
  <si>
    <t>m1</t>
  </si>
  <si>
    <t>Dubljenje kanala u podu i zidu ( pilaster )</t>
  </si>
  <si>
    <t>pod</t>
  </si>
  <si>
    <t>zid</t>
  </si>
  <si>
    <t>Zatvaranje kanala u podu i zidu</t>
  </si>
  <si>
    <t>Dubljenje  kanala za instalacije u podu i zidu dim 10*50 cm. Stavka  uključuje samo izradu  kanala i pripremu za polaganje instalacija. Obračun po mt. Kompletan rad i radna skela.</t>
  </si>
  <si>
    <t xml:space="preserve">Obračun po mt  </t>
  </si>
  <si>
    <t>Cementna glazura  - ravnanje podloge</t>
  </si>
  <si>
    <t>Kamen se montira na mjestu polaganja instalacija u zidu</t>
  </si>
  <si>
    <t>Unutarnje opločenje kanala pilastra - nero markina</t>
  </si>
  <si>
    <t>Kontrola i eventualna sanacija elektro instalacija</t>
  </si>
  <si>
    <t xml:space="preserve">Kontrola spojeva na elektroinstalacijskim vodovima i eventualna sanacija nakon kontrole. Svi detalji u dogovoru sa projektantom. </t>
  </si>
  <si>
    <t>Obračun paušalno</t>
  </si>
  <si>
    <t>pau</t>
  </si>
  <si>
    <t>VI</t>
  </si>
  <si>
    <r>
      <t xml:space="preserve">Bojenje zidova u zoni zahvata sa mogućim popravcima. Bojenje izvesti gotovom tvorničkom disperzivnom bojom  kao "StoCryl" prema niže navedenoj recepturi i to: 1) popravak manjih neravnina, 2) gletanje svih površina glet masom kao "POLIFIX" ili slično, 3) trostruki premaz bojom kao "StoLatex" ili odgovarajućom. Toniranje boje u dogovoru s projektantom i investitorom. Jediničnom cijenom obuhvatiti sav materijal, rad, alat, skelu, transporte, razne zaštite i sl. </t>
    </r>
    <r>
      <rPr>
        <u val="single"/>
        <sz val="10"/>
        <rFont val="Arial Narrow"/>
        <family val="2"/>
      </rPr>
      <t>IMPREGNIRANJE SVIH POVRŠINA KOJE SE LIČE JE U CIJENI.</t>
    </r>
  </si>
  <si>
    <t>Dobava i ugradnja uloška otirača cipela i pripadajućeg okvira iz satiniranog inoxa i od aluminijskih profila s umecima od ripsa ( nutarnji dio građevine ) tip kao 3M , građevinske visine do 3 cm , za ugradnju u pripadajuću  kadicu otirača koja je uključena u cijenu. Otirači su dimenzija  150 x 90 cm.</t>
  </si>
  <si>
    <t>Dobava materijala i izvedba nadsvjetla iznad vrata. Ispuna je trostruko izo staklo  u Al okviru sa prekinutim toplinskim mostom. Min. Ugradbena dubina profila je 65 mm i plastificiran je u tonu  prema izboru gl. projektanta. Nadsvjetlo je poluokruglo i fixni element.</t>
  </si>
  <si>
    <t xml:space="preserve">Dobava materijala i izvedba obloge iza ravnih staklenih kliznih vrata iz ploča tip kao fermacell gipsvlaknastih ploča na laganom metalnoj potkonstrukciji iz C i U profila. Obloga je gletana, brušena i ličena prema sljedećoj recepturi:
1) popravak manjih neravnina, 2) gletanje svih površina glet masom prema uputama proizvođača ploča, 3) trostruki premaz bojom kao "StoCryl" ili odgovarajućom. Toniranje boje u dogovoru s projektantom i investitorom. Jediničnom cijenom obuhvatiti sav materijal, rad, alat, skelu, transporte, razne zaštite i si.IMPREGNIRANJE SVIH POVRŠINA KOJE SE LIČE JE U CIJENI   </t>
  </si>
  <si>
    <t>Zatvaranje  kanala za instalacije u podu i zidu dim 10*50 cm. Izvesti cementnim mortom i komadićima opeke. Uključivo potrebna oplata i podupiranje iste. Količine su informativne. Male količine i sva otežanja u cijeni. Obračun po  m1 stvarno izvedenih količina.</t>
  </si>
  <si>
    <t xml:space="preserve">  5. Definitivno čišćenje objekta prije tehničkog prijema koje mora biti i najkvalitetnije. U zadnjoj fazi (5) obuhvatiti pranje i čišćenje fasade, stakla iznutra i izvana, vratiju, podova i opločenja kompletno s odvozom otpada dobivenog čišćenjem. Čisti se površina pod objektom .  </t>
  </si>
  <si>
    <r>
      <t xml:space="preserve">Dobava materijala, izrada i  postava opločenja unutarnjih površina  BEZ VIDLJIVE FUGE , od ploča prirodnog,  gazne plohe </t>
    </r>
    <r>
      <rPr>
        <b/>
        <u val="single"/>
        <sz val="10"/>
        <rFont val="Arial Narrow"/>
        <family val="2"/>
      </rPr>
      <t xml:space="preserve">poliranog  ili druge obrade po izboru gl. projektanta, </t>
    </r>
    <r>
      <rPr>
        <sz val="10"/>
        <rFont val="Arial Narrow"/>
        <family val="2"/>
      </rPr>
      <t xml:space="preserve"> kamena  vrste granita tip kao Zimbabwe, debljine  3,0  cm, dimenzija prema projektu u  cementni mort M-10 ili građevinsko ljepilo za tu namjenu. Boja i  vrsta kamena  po izboru i odobrenju gl. projektanta. Točne mjere uzimati na licu mjesta. Posebnu pažnju posvetiti uskim pasicama na spoju sa starim podom. Sve mjere uzeti u naravi.</t>
    </r>
  </si>
  <si>
    <t>Investitor stavlja, sukladno projektnoj dokumentaciji i pravomoćnoj građevnoj dozvoli, glavnom izvođaču radova bez naknade privremeno na raspolaganje teren/objekt  za uređenje gradilišta u potrebnom obimu ili shodno lokalnim uvjetima.</t>
  </si>
  <si>
    <r>
      <t xml:space="preserve">Rušenje podne obloge od kamena sa pripadnom cementnom glazurom  na koti prizemlja </t>
    </r>
    <r>
      <rPr>
        <b/>
        <u val="single"/>
        <sz val="10"/>
        <rFont val="Arial Narrow"/>
        <family val="2"/>
      </rPr>
      <t>( konstrukcijski element - podna ploča se ne ruši)</t>
    </r>
    <r>
      <rPr>
        <sz val="10"/>
        <rFont val="Arial Narrow"/>
        <family val="2"/>
      </rPr>
      <t>. Slojevi su ukupne debljine do 10 cm, a sadržavaju cementnu podlogu i kamenu oblogu. Rušenje izvesti pažljivo da ne dođe do oštećenja drugih dijelova konstrukcije i nastavka obloge koja se ne ruši. Sve radnje izvoditi u dogovoru sa nadzornim inženjerom i projektantom. Srušeni i demontirani materijal utovariti direktno na kamion i odvesti na gradski deponij. U cijeni je uključeno: sav horizontalni i vertikalni transport, manipulativne radnje prilikom utovara i istovara, odvoz na deponij u krugu do 20 km.
Otpad deponirati sukladno pravilniku o zbrinjavanju građevinskog otpada.</t>
    </r>
  </si>
  <si>
    <t>Demontaža staklenog kubusa - ulaznih vrata, ravnih i lučnih, sa pripadajućom opremom i elemenata iznad vrata. Demontažu izvesti pažljivo da ne dođe do oštećenja okolnih zidova i drugih vezanih dijelova konstrukcije. Srušeni i demontirani materijal utovariti direktno na kamion i odvesti na gradski deponij. U cijeni je uključeno: sav horizontalni i vertikalni transport, manipulativne radnje prilikom utovara i istovara, odvoz na deponij u krugu do 20 km.
Otpad deponirati sukladno pravilniku o zbrinjavanju građevinskog otpada. Investitor može odrediti lokaciju deponiranja u krugu do 20 km. U tom slučaju trošak takse će zamijeniti pažljiv rad prilikom utovara i istovara.</t>
  </si>
  <si>
    <r>
      <t xml:space="preserve">Dobava materijala, izrada i  postava opločenja unutarnjih površina  BEZ VIDLJIVE FUGE , od ploča prirodnog,  gazne plohe </t>
    </r>
    <r>
      <rPr>
        <b/>
        <sz val="10"/>
        <rFont val="Arial Narrow"/>
        <family val="2"/>
      </rPr>
      <t>POLIRANE</t>
    </r>
    <r>
      <rPr>
        <b/>
        <u val="single"/>
        <sz val="10"/>
        <rFont val="Arial Narrow"/>
        <family val="2"/>
      </rPr>
      <t xml:space="preserve"> ili druge obrade po izboru gl. projektanta, </t>
    </r>
    <r>
      <rPr>
        <sz val="10"/>
        <rFont val="Arial Narrow"/>
        <family val="2"/>
      </rPr>
      <t xml:space="preserve"> kamena  tip kao BIANCO PERLINO, debljine  3,0  cm, dimenzija prema projektu u  cementni mort M-10 ili građevinsko ljepilo za tu namjenu. Boja i  vrsta kamena  po izboru i odobrenju gl. projektanta. Točne mjere uzimati na licu mjesta. </t>
    </r>
  </si>
  <si>
    <r>
      <t xml:space="preserve">Dobava materijala, izrada i  postava opločenja unutarnjih površina  BEZ VIDLJIVE FUGE , od ploča prirodnog,  </t>
    </r>
    <r>
      <rPr>
        <b/>
        <u val="single"/>
        <sz val="10"/>
        <rFont val="Arial Narrow"/>
        <family val="2"/>
      </rPr>
      <t xml:space="preserve">poliranog  ili druge obrade po izboru gl. projektanta, </t>
    </r>
    <r>
      <rPr>
        <sz val="10"/>
        <rFont val="Arial Narrow"/>
        <family val="2"/>
      </rPr>
      <t xml:space="preserve"> kamena  vrste granita tip kao nero markina, debljine  3,0  cm, dimenzija prema projektu u  cementni mort M-10 ili građevinsko ljepilo za tu namjenu. Boja i  vrsta kamena  po izboru i odobrenju gl. projektanta. Točne mjere uzimati na licu mjesta. </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</si>
</sst>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1A]mmmm\-yy;@"/>
    <numFmt numFmtId="173" formatCode="0&quot;.&quot;"/>
    <numFmt numFmtId="174" formatCode="#,##0.00\ &quot;kn&quot;"/>
    <numFmt numFmtId="175" formatCode="#,##0.00\ _k_n"/>
    <numFmt numFmtId="176" formatCode="_-* #,##0.00_-;\-* #,##0.00_-;_-* &quot;-&quot;??_-;_-@_-"/>
    <numFmt numFmtId="177" formatCode="#,##0.0"/>
    <numFmt numFmtId="178" formatCode="[$-41A]d\.\ mmmm\ yyyy\."/>
  </numFmts>
  <fonts count="50">
    <font>
      <sz val="10"/>
      <name val="Arial"/>
      <family val="0"/>
    </font>
    <font>
      <b/>
      <sz val="10"/>
      <name val="Arial"/>
      <family val="2"/>
    </font>
    <font>
      <b/>
      <sz val="10"/>
      <color indexed="10"/>
      <name val="Arial"/>
      <family val="2"/>
    </font>
    <font>
      <b/>
      <sz val="10"/>
      <name val="Arial Narrow"/>
      <family val="2"/>
    </font>
    <font>
      <sz val="10"/>
      <name val="Arial Narrow"/>
      <family val="2"/>
    </font>
    <font>
      <sz val="10"/>
      <color indexed="8"/>
      <name val="Arial Narrow"/>
      <family val="2"/>
    </font>
    <font>
      <b/>
      <sz val="12"/>
      <name val="Arial Narrow"/>
      <family val="2"/>
    </font>
    <font>
      <sz val="8"/>
      <name val="Arial"/>
      <family val="0"/>
    </font>
    <font>
      <b/>
      <sz val="10"/>
      <color indexed="10"/>
      <name val="Arial Narrow"/>
      <family val="2"/>
    </font>
    <font>
      <sz val="10"/>
      <color indexed="10"/>
      <name val="Arial Narrow"/>
      <family val="2"/>
    </font>
    <font>
      <b/>
      <sz val="14"/>
      <name val="Arial"/>
      <family val="2"/>
    </font>
    <font>
      <b/>
      <u val="single"/>
      <sz val="10"/>
      <name val="Arial Narrow"/>
      <family val="2"/>
    </font>
    <font>
      <b/>
      <sz val="16"/>
      <name val="Arial"/>
      <family val="2"/>
    </font>
    <font>
      <sz val="10"/>
      <name val="MS Sans Serif"/>
      <family val="2"/>
    </font>
    <font>
      <sz val="10"/>
      <name val="Helv"/>
      <family val="0"/>
    </font>
    <font>
      <u val="single"/>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23"/>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color indexed="63"/>
      </top>
      <bottom style="thin">
        <color indexed="55"/>
      </bottom>
    </border>
    <border>
      <left style="thick">
        <color indexed="23"/>
      </left>
      <right>
        <color indexed="63"/>
      </right>
      <top style="thick">
        <color indexed="23"/>
      </top>
      <bottom style="thick">
        <color indexed="23"/>
      </bottom>
    </border>
    <border>
      <left>
        <color indexed="63"/>
      </left>
      <right>
        <color indexed="63"/>
      </right>
      <top style="thick">
        <color indexed="23"/>
      </top>
      <bottom style="thick">
        <color indexed="23"/>
      </bottom>
    </border>
    <border>
      <left>
        <color indexed="63"/>
      </left>
      <right style="thick">
        <color indexed="23"/>
      </right>
      <top style="thick">
        <color indexed="23"/>
      </top>
      <bottom style="thick">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13"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14"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9">
    <xf numFmtId="0" fontId="0" fillId="0" borderId="0" xfId="0" applyAlignment="1">
      <alignment/>
    </xf>
    <xf numFmtId="0" fontId="1" fillId="0" borderId="0" xfId="0" applyFont="1" applyAlignment="1">
      <alignment/>
    </xf>
    <xf numFmtId="0" fontId="0" fillId="0" borderId="0" xfId="0" applyFont="1" applyAlignment="1">
      <alignment/>
    </xf>
    <xf numFmtId="49" fontId="1" fillId="0"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 fontId="0" fillId="0" borderId="0" xfId="0" applyNumberFormat="1" applyFont="1" applyFill="1" applyBorder="1" applyAlignment="1" applyProtection="1">
      <alignment vertical="center"/>
      <protection/>
    </xf>
    <xf numFmtId="49" fontId="1" fillId="0" borderId="0"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vertical="top"/>
      <protection/>
    </xf>
    <xf numFmtId="49"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justify" vertical="top"/>
      <protection/>
    </xf>
    <xf numFmtId="49" fontId="2" fillId="0" borderId="0" xfId="0" applyNumberFormat="1" applyFont="1" applyFill="1" applyBorder="1" applyAlignment="1" applyProtection="1">
      <alignment horizontal="right" vertical="top"/>
      <protection/>
    </xf>
    <xf numFmtId="49" fontId="1" fillId="0" borderId="0" xfId="0" applyNumberFormat="1" applyFont="1" applyFill="1" applyBorder="1" applyAlignment="1" applyProtection="1">
      <alignment vertical="top"/>
      <protection/>
    </xf>
    <xf numFmtId="4"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49" fontId="0" fillId="0" borderId="0" xfId="0" applyNumberFormat="1" applyFont="1" applyFill="1" applyBorder="1" applyAlignment="1" applyProtection="1">
      <alignment horizontal="left" vertical="top"/>
      <protection/>
    </xf>
    <xf numFmtId="4" fontId="0" fillId="0" borderId="0" xfId="0" applyNumberFormat="1" applyFont="1" applyFill="1" applyBorder="1" applyAlignment="1" applyProtection="1">
      <alignment horizontal="left" vertical="top"/>
      <protection/>
    </xf>
    <xf numFmtId="0" fontId="1" fillId="0" borderId="0" xfId="0" applyFont="1" applyAlignment="1">
      <alignment horizontal="justify"/>
    </xf>
    <xf numFmtId="0" fontId="3" fillId="0" borderId="0" xfId="0" applyFont="1" applyAlignment="1">
      <alignment/>
    </xf>
    <xf numFmtId="0" fontId="4" fillId="0" borderId="0" xfId="0" applyFont="1" applyAlignment="1">
      <alignment/>
    </xf>
    <xf numFmtId="4" fontId="4" fillId="0" borderId="0" xfId="0" applyNumberFormat="1" applyFont="1" applyAlignment="1">
      <alignment/>
    </xf>
    <xf numFmtId="0" fontId="3" fillId="0" borderId="0" xfId="0" applyFont="1" applyAlignment="1">
      <alignment horizontal="justify"/>
    </xf>
    <xf numFmtId="0" fontId="3" fillId="0" borderId="0" xfId="0" applyFont="1" applyAlignment="1">
      <alignment vertical="top"/>
    </xf>
    <xf numFmtId="0" fontId="3" fillId="0" borderId="0" xfId="0" applyFont="1" applyAlignment="1">
      <alignment horizontal="left" indent="15"/>
    </xf>
    <xf numFmtId="0" fontId="3" fillId="0" borderId="0" xfId="0" applyFont="1" applyBorder="1" applyAlignment="1">
      <alignment horizontal="left" indent="15"/>
    </xf>
    <xf numFmtId="0" fontId="3" fillId="0" borderId="10" xfId="0" applyFont="1" applyBorder="1" applyAlignment="1">
      <alignment/>
    </xf>
    <xf numFmtId="0" fontId="4" fillId="0" borderId="10" xfId="0" applyFont="1" applyBorder="1" applyAlignment="1">
      <alignment/>
    </xf>
    <xf numFmtId="0" fontId="3" fillId="0" borderId="10" xfId="0" applyFont="1" applyBorder="1" applyAlignment="1">
      <alignment vertical="top"/>
    </xf>
    <xf numFmtId="0" fontId="3" fillId="0" borderId="10" xfId="0" applyFont="1" applyBorder="1" applyAlignment="1">
      <alignment horizontal="left" indent="15"/>
    </xf>
    <xf numFmtId="49" fontId="3" fillId="0" borderId="0" xfId="0" applyNumberFormat="1" applyFont="1" applyFill="1" applyBorder="1" applyAlignment="1" applyProtection="1">
      <alignment horizontal="right" vertical="top"/>
      <protection/>
    </xf>
    <xf numFmtId="0" fontId="3" fillId="0" borderId="0" xfId="0" applyFont="1" applyAlignment="1">
      <alignment horizontal="center"/>
    </xf>
    <xf numFmtId="49" fontId="4" fillId="0" borderId="0" xfId="0" applyNumberFormat="1" applyFont="1" applyFill="1" applyBorder="1" applyAlignment="1" applyProtection="1">
      <alignment vertical="top"/>
      <protection/>
    </xf>
    <xf numFmtId="4"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49" fontId="8"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49" fontId="9"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justify" vertical="top"/>
      <protection/>
    </xf>
    <xf numFmtId="0" fontId="9" fillId="0" borderId="11" xfId="0" applyNumberFormat="1" applyFont="1" applyFill="1" applyBorder="1" applyAlignment="1" applyProtection="1">
      <alignment vertical="top"/>
      <protection/>
    </xf>
    <xf numFmtId="0" fontId="4" fillId="0" borderId="0" xfId="0" applyFont="1" applyAlignment="1">
      <alignment horizontal="justify"/>
    </xf>
    <xf numFmtId="4" fontId="3" fillId="0" borderId="0" xfId="0" applyNumberFormat="1" applyFont="1" applyFill="1" applyBorder="1" applyAlignment="1" applyProtection="1">
      <alignment vertical="top"/>
      <protection/>
    </xf>
    <xf numFmtId="49" fontId="3" fillId="0" borderId="0" xfId="0" applyNumberFormat="1" applyFont="1" applyFill="1" applyBorder="1" applyAlignment="1" applyProtection="1">
      <alignment horizontal="right" vertical="center"/>
      <protection/>
    </xf>
    <xf numFmtId="4"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justify" vertical="top"/>
      <protection/>
    </xf>
    <xf numFmtId="4" fontId="0" fillId="0" borderId="0" xfId="0" applyNumberFormat="1" applyFont="1" applyAlignment="1">
      <alignment/>
    </xf>
    <xf numFmtId="0" fontId="1" fillId="0" borderId="0" xfId="0" applyFont="1" applyAlignment="1">
      <alignment/>
    </xf>
    <xf numFmtId="0" fontId="10" fillId="0" borderId="0" xfId="0" applyFont="1" applyAlignment="1">
      <alignment horizontal="center"/>
    </xf>
    <xf numFmtId="0" fontId="1" fillId="0" borderId="0" xfId="0" applyFont="1" applyAlignment="1">
      <alignment horizontal="left" vertical="top"/>
    </xf>
    <xf numFmtId="0" fontId="0" fillId="0" borderId="0" xfId="0" applyFont="1" applyAlignment="1">
      <alignment horizontal="left" vertical="top"/>
    </xf>
    <xf numFmtId="172" fontId="0" fillId="0" borderId="0" xfId="0" applyNumberFormat="1" applyFont="1" applyAlignment="1">
      <alignment horizontal="center" vertical="top"/>
    </xf>
    <xf numFmtId="0" fontId="0" fillId="0" borderId="0" xfId="0" applyFont="1" applyAlignment="1">
      <alignment horizontal="center" vertical="top"/>
    </xf>
    <xf numFmtId="4" fontId="3" fillId="0" borderId="0" xfId="0" applyNumberFormat="1" applyFont="1" applyAlignment="1">
      <alignment horizontal="left" indent="15"/>
    </xf>
    <xf numFmtId="0" fontId="4" fillId="0" borderId="0" xfId="0" applyFont="1" applyAlignment="1">
      <alignment horizontal="center"/>
    </xf>
    <xf numFmtId="0" fontId="3" fillId="0" borderId="0" xfId="0" applyNumberFormat="1" applyFont="1" applyFill="1" applyBorder="1" applyAlignment="1" applyProtection="1">
      <alignment horizontal="justify" vertical="center"/>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justify" vertical="top" wrapText="1"/>
      <protection/>
    </xf>
    <xf numFmtId="49" fontId="3"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justify" vertical="top" wrapText="1"/>
      <protection/>
    </xf>
    <xf numFmtId="0" fontId="4" fillId="0" borderId="0"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protection/>
    </xf>
    <xf numFmtId="4" fontId="4" fillId="0" borderId="0" xfId="0" applyNumberFormat="1" applyFont="1" applyFill="1" applyBorder="1" applyAlignment="1" applyProtection="1">
      <alignment/>
      <protection/>
    </xf>
    <xf numFmtId="4" fontId="4" fillId="32" borderId="0" xfId="0" applyNumberFormat="1" applyFont="1" applyFill="1" applyAlignment="1">
      <alignment/>
    </xf>
    <xf numFmtId="4" fontId="3" fillId="32" borderId="0" xfId="0" applyNumberFormat="1" applyFont="1" applyFill="1" applyAlignment="1">
      <alignment/>
    </xf>
    <xf numFmtId="4" fontId="3" fillId="0" borderId="0" xfId="0" applyNumberFormat="1" applyFont="1" applyAlignment="1">
      <alignment/>
    </xf>
    <xf numFmtId="2" fontId="4" fillId="0" borderId="0" xfId="0" applyNumberFormat="1" applyFont="1" applyFill="1" applyBorder="1" applyAlignment="1" applyProtection="1">
      <alignment horizontal="center" vertical="center" wrapText="1"/>
      <protection/>
    </xf>
    <xf numFmtId="4"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top" wrapText="1"/>
      <protection/>
    </xf>
    <xf numFmtId="4" fontId="4" fillId="0" borderId="0" xfId="0" applyNumberFormat="1" applyFont="1" applyFill="1" applyBorder="1" applyAlignment="1" applyProtection="1">
      <alignment vertical="top" wrapText="1"/>
      <protection/>
    </xf>
    <xf numFmtId="173" fontId="3" fillId="0" borderId="0" xfId="0" applyNumberFormat="1" applyFont="1" applyFill="1" applyBorder="1" applyAlignment="1">
      <alignment horizontal="center" shrinkToFit="1"/>
    </xf>
    <xf numFmtId="49" fontId="3" fillId="0" borderId="0" xfId="0" applyNumberFormat="1" applyFont="1" applyFill="1" applyBorder="1" applyAlignment="1" applyProtection="1">
      <alignment horizontal="justify" vertical="top"/>
      <protection/>
    </xf>
    <xf numFmtId="4" fontId="4" fillId="0" borderId="0" xfId="0" applyNumberFormat="1" applyFont="1" applyFill="1" applyBorder="1" applyAlignment="1" applyProtection="1">
      <alignment horizontal="center" wrapText="1"/>
      <protection/>
    </xf>
    <xf numFmtId="4" fontId="4" fillId="0" borderId="0" xfId="0" applyNumberFormat="1" applyFont="1" applyFill="1" applyBorder="1" applyAlignment="1" applyProtection="1">
      <alignment horizontal="right" wrapText="1"/>
      <protection/>
    </xf>
    <xf numFmtId="49" fontId="4" fillId="0" borderId="0" xfId="0" applyNumberFormat="1" applyFont="1" applyFill="1" applyBorder="1" applyAlignment="1" applyProtection="1">
      <alignment horizontal="justify" vertical="top" wrapText="1"/>
      <protection/>
    </xf>
    <xf numFmtId="4" fontId="4" fillId="0" borderId="0" xfId="0" applyNumberFormat="1" applyFont="1" applyFill="1" applyBorder="1" applyAlignment="1">
      <alignment horizontal="center"/>
    </xf>
    <xf numFmtId="4" fontId="4" fillId="0" borderId="0" xfId="0" applyNumberFormat="1" applyFont="1" applyFill="1" applyBorder="1" applyAlignment="1">
      <alignment horizontal="right"/>
    </xf>
    <xf numFmtId="4" fontId="4" fillId="0" borderId="0" xfId="0" applyNumberFormat="1" applyFont="1" applyFill="1" applyBorder="1" applyAlignment="1" applyProtection="1">
      <alignment horizontal="center"/>
      <protection/>
    </xf>
    <xf numFmtId="4" fontId="4" fillId="0" borderId="0" xfId="0" applyNumberFormat="1" applyFont="1" applyFill="1" applyBorder="1" applyAlignment="1" applyProtection="1">
      <alignment horizontal="right"/>
      <protection/>
    </xf>
    <xf numFmtId="4" fontId="4" fillId="0" borderId="0" xfId="0" applyNumberFormat="1" applyFont="1" applyFill="1" applyBorder="1" applyAlignment="1">
      <alignment horizontal="right" shrinkToFit="1"/>
    </xf>
    <xf numFmtId="4" fontId="4" fillId="0" borderId="0" xfId="0" applyNumberFormat="1" applyFont="1" applyFill="1" applyBorder="1" applyAlignment="1">
      <alignment horizontal="center" shrinkToFit="1"/>
    </xf>
    <xf numFmtId="0" fontId="4" fillId="0" borderId="0" xfId="0" applyNumberFormat="1" applyFont="1" applyFill="1" applyBorder="1" applyAlignment="1">
      <alignment horizontal="justify" vertical="center"/>
    </xf>
    <xf numFmtId="173" fontId="3" fillId="32" borderId="0" xfId="0" applyNumberFormat="1" applyFont="1" applyFill="1" applyBorder="1" applyAlignment="1">
      <alignment horizontal="center" shrinkToFit="1"/>
    </xf>
    <xf numFmtId="4" fontId="4" fillId="32" borderId="0" xfId="0" applyNumberFormat="1" applyFont="1" applyFill="1" applyBorder="1" applyAlignment="1">
      <alignment horizontal="center"/>
    </xf>
    <xf numFmtId="4" fontId="4" fillId="32" borderId="0" xfId="0" applyNumberFormat="1" applyFont="1" applyFill="1" applyBorder="1" applyAlignment="1">
      <alignment horizontal="right" shrinkToFit="1"/>
    </xf>
    <xf numFmtId="0" fontId="4" fillId="0" borderId="0" xfId="0" applyFont="1" applyFill="1" applyAlignment="1">
      <alignment/>
    </xf>
    <xf numFmtId="0" fontId="4" fillId="0" borderId="0" xfId="0" applyFont="1" applyBorder="1" applyAlignment="1">
      <alignment/>
    </xf>
    <xf numFmtId="0" fontId="3" fillId="0" borderId="0" xfId="0" applyNumberFormat="1" applyFont="1" applyFill="1" applyBorder="1" applyAlignment="1">
      <alignment horizontal="justify" vertical="center"/>
    </xf>
    <xf numFmtId="4" fontId="4" fillId="0" borderId="0" xfId="0" applyNumberFormat="1" applyFont="1" applyBorder="1" applyAlignment="1">
      <alignment horizontal="center" vertical="top" wrapText="1"/>
    </xf>
    <xf numFmtId="4" fontId="4" fillId="0" borderId="0" xfId="0" applyNumberFormat="1" applyFont="1" applyBorder="1" applyAlignment="1">
      <alignment horizontal="right" vertical="top" wrapText="1"/>
    </xf>
    <xf numFmtId="4" fontId="4" fillId="0" borderId="0" xfId="0" applyNumberFormat="1" applyFont="1" applyBorder="1" applyAlignment="1">
      <alignment horizontal="left" vertical="top" wrapText="1"/>
    </xf>
    <xf numFmtId="4" fontId="4" fillId="0" borderId="0" xfId="0" applyNumberFormat="1" applyFont="1" applyFill="1" applyBorder="1" applyAlignment="1" applyProtection="1">
      <alignment horizontal="left" vertical="top" wrapText="1"/>
      <protection/>
    </xf>
    <xf numFmtId="0" fontId="3" fillId="0" borderId="0" xfId="0" applyFont="1" applyFill="1" applyAlignment="1">
      <alignment horizontal="justify" vertical="top" wrapText="1"/>
    </xf>
    <xf numFmtId="4" fontId="4" fillId="0" borderId="0" xfId="0" applyNumberFormat="1" applyFont="1" applyFill="1" applyBorder="1" applyAlignment="1">
      <alignment horizontal="center" vertical="center"/>
    </xf>
    <xf numFmtId="4" fontId="4" fillId="0" borderId="0" xfId="0" applyNumberFormat="1" applyFont="1" applyBorder="1" applyAlignment="1">
      <alignment/>
    </xf>
    <xf numFmtId="4" fontId="3" fillId="0" borderId="0" xfId="0" applyNumberFormat="1" applyFont="1" applyBorder="1" applyAlignment="1">
      <alignment/>
    </xf>
    <xf numFmtId="0" fontId="4" fillId="0" borderId="0" xfId="0" applyFont="1" applyAlignment="1">
      <alignment horizontal="justify" wrapText="1"/>
    </xf>
    <xf numFmtId="0" fontId="3" fillId="0" borderId="0" xfId="0" applyFont="1" applyAlignment="1">
      <alignment horizontal="justify" vertical="top" wrapText="1"/>
    </xf>
    <xf numFmtId="2" fontId="4" fillId="0" borderId="0" xfId="0" applyNumberFormat="1" applyFont="1" applyBorder="1" applyAlignment="1">
      <alignment horizontal="justify" vertical="top" wrapText="1"/>
    </xf>
    <xf numFmtId="175" fontId="4" fillId="0" borderId="0" xfId="0" applyNumberFormat="1" applyFont="1" applyAlignment="1">
      <alignment/>
    </xf>
    <xf numFmtId="0" fontId="4" fillId="0" borderId="0" xfId="0" applyFont="1" applyAlignment="1">
      <alignment vertical="top"/>
    </xf>
    <xf numFmtId="0" fontId="3" fillId="0" borderId="12" xfId="0" applyFont="1" applyBorder="1" applyAlignment="1">
      <alignment/>
    </xf>
    <xf numFmtId="0" fontId="4" fillId="0" borderId="12" xfId="0" applyFont="1" applyBorder="1" applyAlignment="1">
      <alignment/>
    </xf>
    <xf numFmtId="174" fontId="6" fillId="0" borderId="0" xfId="0" applyNumberFormat="1" applyFont="1" applyAlignment="1">
      <alignment/>
    </xf>
    <xf numFmtId="0" fontId="3" fillId="0" borderId="12" xfId="0" applyNumberFormat="1" applyFont="1" applyFill="1" applyBorder="1" applyAlignment="1">
      <alignment horizontal="justify" vertical="center"/>
    </xf>
    <xf numFmtId="174" fontId="6" fillId="0" borderId="12" xfId="0" applyNumberFormat="1" applyFont="1" applyBorder="1" applyAlignment="1">
      <alignment/>
    </xf>
    <xf numFmtId="174" fontId="3" fillId="0" borderId="0" xfId="0" applyNumberFormat="1" applyFont="1" applyBorder="1" applyAlignment="1">
      <alignment/>
    </xf>
    <xf numFmtId="174" fontId="3" fillId="0" borderId="12" xfId="0" applyNumberFormat="1" applyFont="1" applyBorder="1" applyAlignment="1">
      <alignment/>
    </xf>
    <xf numFmtId="0" fontId="4" fillId="0" borderId="0" xfId="0" applyFont="1" applyBorder="1" applyAlignment="1">
      <alignment horizontal="justify"/>
    </xf>
    <xf numFmtId="0" fontId="3" fillId="0" borderId="0" xfId="0" applyNumberFormat="1" applyFont="1" applyAlignment="1">
      <alignment horizontal="justify"/>
    </xf>
    <xf numFmtId="0" fontId="4" fillId="0" borderId="0" xfId="0" applyNumberFormat="1" applyFont="1" applyAlignment="1">
      <alignment horizontal="justify"/>
    </xf>
    <xf numFmtId="2" fontId="4" fillId="0" borderId="0" xfId="0" applyNumberFormat="1" applyFont="1" applyFill="1" applyBorder="1" applyAlignment="1">
      <alignment horizontal="justify" vertical="top" wrapText="1"/>
    </xf>
    <xf numFmtId="4" fontId="4" fillId="0" borderId="0" xfId="0" applyNumberFormat="1" applyFont="1" applyBorder="1" applyAlignment="1">
      <alignment horizontal="justify" wrapText="1"/>
    </xf>
    <xf numFmtId="0" fontId="3" fillId="0" borderId="0" xfId="0" applyFont="1" applyAlignment="1">
      <alignment/>
    </xf>
    <xf numFmtId="0" fontId="3" fillId="32" borderId="0" xfId="0" applyFont="1" applyFill="1" applyAlignment="1">
      <alignment horizontal="justify" wrapText="1"/>
    </xf>
    <xf numFmtId="0" fontId="3" fillId="0" borderId="0" xfId="0" applyFont="1" applyFill="1" applyAlignment="1">
      <alignment horizontal="justify"/>
    </xf>
    <xf numFmtId="0" fontId="5" fillId="0" borderId="0" xfId="0" applyFont="1" applyFill="1" applyAlignment="1">
      <alignment horizontal="justify"/>
    </xf>
    <xf numFmtId="0" fontId="12" fillId="0" borderId="0" xfId="0" applyNumberFormat="1" applyFont="1" applyFill="1" applyBorder="1" applyAlignment="1" applyProtection="1">
      <alignment horizontal="center" vertical="center"/>
      <protection/>
    </xf>
    <xf numFmtId="0" fontId="3" fillId="0" borderId="13" xfId="0" applyFont="1" applyBorder="1" applyAlignment="1">
      <alignment horizontal="center"/>
    </xf>
    <xf numFmtId="0" fontId="3" fillId="0" borderId="10" xfId="0" applyFont="1" applyBorder="1" applyAlignment="1">
      <alignment horizontal="left"/>
    </xf>
    <xf numFmtId="0" fontId="3" fillId="32" borderId="14" xfId="0" applyNumberFormat="1" applyFont="1" applyFill="1" applyBorder="1" applyAlignment="1" applyProtection="1">
      <alignment horizontal="justify" vertical="top"/>
      <protection/>
    </xf>
    <xf numFmtId="49" fontId="3" fillId="32" borderId="15" xfId="0" applyNumberFormat="1" applyFont="1" applyFill="1" applyBorder="1" applyAlignment="1" applyProtection="1">
      <alignment horizontal="center"/>
      <protection/>
    </xf>
    <xf numFmtId="4" fontId="3" fillId="32" borderId="15" xfId="0" applyNumberFormat="1" applyFont="1" applyFill="1" applyBorder="1" applyAlignment="1" applyProtection="1">
      <alignment/>
      <protection/>
    </xf>
    <xf numFmtId="4" fontId="4" fillId="32" borderId="15" xfId="0" applyNumberFormat="1" applyFont="1" applyFill="1" applyBorder="1" applyAlignment="1">
      <alignment/>
    </xf>
    <xf numFmtId="4" fontId="3" fillId="32" borderId="16" xfId="0" applyNumberFormat="1" applyFont="1" applyFill="1" applyBorder="1" applyAlignment="1">
      <alignment/>
    </xf>
    <xf numFmtId="0" fontId="3" fillId="32" borderId="0" xfId="0" applyNumberFormat="1" applyFont="1" applyFill="1" applyBorder="1" applyAlignment="1" applyProtection="1">
      <alignment horizontal="justify" vertical="top"/>
      <protection/>
    </xf>
    <xf numFmtId="0" fontId="4" fillId="0" borderId="0" xfId="55" applyFont="1" applyBorder="1" applyAlignment="1">
      <alignment horizontal="justify" vertical="top" wrapText="1"/>
      <protection/>
    </xf>
    <xf numFmtId="9" fontId="4" fillId="0" borderId="0" xfId="0" applyNumberFormat="1" applyFont="1" applyFill="1" applyAlignment="1">
      <alignment horizontal="justify" vertical="top"/>
    </xf>
    <xf numFmtId="2" fontId="4" fillId="0" borderId="0" xfId="59" applyNumberFormat="1" applyFont="1" applyAlignment="1" applyProtection="1">
      <alignment horizontal="left" vertical="top" wrapText="1"/>
      <protection/>
    </xf>
    <xf numFmtId="2" fontId="3" fillId="0" borderId="0" xfId="0" applyNumberFormat="1" applyFont="1" applyBorder="1" applyAlignment="1">
      <alignment vertical="top" wrapText="1"/>
    </xf>
    <xf numFmtId="0" fontId="4" fillId="0" borderId="0" xfId="0" applyNumberFormat="1" applyFont="1" applyFill="1" applyBorder="1" applyAlignment="1" applyProtection="1">
      <alignment horizontal="left" vertical="top" wrapText="1"/>
      <protection/>
    </xf>
    <xf numFmtId="0" fontId="3" fillId="32" borderId="17" xfId="0" applyNumberFormat="1" applyFont="1" applyFill="1" applyBorder="1" applyAlignment="1">
      <alignment horizontal="justify" vertical="center"/>
    </xf>
    <xf numFmtId="4" fontId="3" fillId="32" borderId="18" xfId="0" applyNumberFormat="1" applyFont="1" applyFill="1" applyBorder="1" applyAlignment="1">
      <alignment horizontal="right" shrinkToFit="1"/>
    </xf>
    <xf numFmtId="4" fontId="3" fillId="32" borderId="19" xfId="0" applyNumberFormat="1" applyFont="1" applyFill="1" applyBorder="1" applyAlignment="1">
      <alignment horizontal="right" shrinkToFit="1"/>
    </xf>
    <xf numFmtId="0" fontId="3" fillId="0" borderId="10" xfId="0" applyFont="1" applyBorder="1" applyAlignment="1">
      <alignment/>
    </xf>
    <xf numFmtId="4" fontId="3" fillId="0" borderId="0" xfId="0" applyNumberFormat="1" applyFont="1" applyBorder="1" applyAlignment="1">
      <alignment horizontal="justify" wrapText="1"/>
    </xf>
    <xf numFmtId="0" fontId="3" fillId="0" borderId="0" xfId="0" applyFont="1" applyAlignment="1">
      <alignment horizontal="left"/>
    </xf>
    <xf numFmtId="0" fontId="3" fillId="0" borderId="0" xfId="0" applyFont="1" applyBorder="1" applyAlignment="1">
      <alignment horizontal="left" vertical="top"/>
    </xf>
    <xf numFmtId="173" fontId="3" fillId="0" borderId="0" xfId="0" applyNumberFormat="1" applyFont="1" applyFill="1" applyBorder="1" applyAlignment="1">
      <alignment horizontal="left" vertical="top" shrinkToFit="1"/>
    </xf>
    <xf numFmtId="173" fontId="3" fillId="0" borderId="0" xfId="0" applyNumberFormat="1" applyFont="1" applyFill="1" applyBorder="1" applyAlignment="1">
      <alignment horizontal="left" shrinkToFit="1"/>
    </xf>
    <xf numFmtId="49" fontId="3" fillId="0" borderId="0" xfId="0" applyNumberFormat="1" applyFont="1" applyFill="1" applyBorder="1" applyAlignment="1">
      <alignment horizontal="left" vertical="top"/>
    </xf>
    <xf numFmtId="0" fontId="4" fillId="0" borderId="0" xfId="0" applyFont="1" applyAlignment="1">
      <alignment horizontal="left"/>
    </xf>
    <xf numFmtId="0" fontId="3" fillId="0" borderId="0" xfId="0" applyFont="1" applyFill="1" applyBorder="1" applyAlignment="1">
      <alignment horizontal="left" vertical="top"/>
    </xf>
    <xf numFmtId="0" fontId="3" fillId="0" borderId="0" xfId="0" applyFont="1" applyAlignment="1">
      <alignment horizontal="left" vertical="top"/>
    </xf>
    <xf numFmtId="0" fontId="4" fillId="0" borderId="0" xfId="0" applyNumberFormat="1" applyFont="1" applyFill="1" applyBorder="1" applyAlignment="1">
      <alignment horizontal="justify" vertical="center" wrapText="1"/>
    </xf>
    <xf numFmtId="4" fontId="3" fillId="0" borderId="0" xfId="0" applyNumberFormat="1" applyFont="1" applyBorder="1" applyAlignment="1">
      <alignment horizontal="right" vertical="top" wrapText="1"/>
    </xf>
    <xf numFmtId="4" fontId="3" fillId="0" borderId="0" xfId="0" applyNumberFormat="1" applyFont="1" applyBorder="1" applyAlignment="1">
      <alignment horizontal="left" vertical="top" wrapText="1"/>
    </xf>
    <xf numFmtId="4" fontId="3" fillId="0" borderId="0" xfId="0" applyNumberFormat="1" applyFont="1" applyFill="1" applyBorder="1" applyAlignment="1" applyProtection="1">
      <alignment horizontal="left" vertical="top" wrapText="1"/>
      <protection/>
    </xf>
    <xf numFmtId="49" fontId="3" fillId="0" borderId="0" xfId="0" applyNumberFormat="1" applyFont="1" applyFill="1" applyBorder="1" applyAlignment="1">
      <alignment horizontal="center" vertical="top"/>
    </xf>
    <xf numFmtId="4" fontId="3" fillId="0" borderId="0" xfId="0" applyNumberFormat="1" applyFont="1" applyFill="1" applyBorder="1" applyAlignment="1" applyProtection="1">
      <alignment horizontal="right" vertical="top" wrapText="1"/>
      <protection/>
    </xf>
    <xf numFmtId="4" fontId="4" fillId="0" borderId="0" xfId="0" applyNumberFormat="1" applyFont="1" applyBorder="1" applyAlignment="1">
      <alignment horizontal="justify" vertical="top" wrapText="1"/>
    </xf>
    <xf numFmtId="4" fontId="4" fillId="0" borderId="0" xfId="0" applyNumberFormat="1" applyFont="1" applyFill="1" applyBorder="1" applyAlignment="1" applyProtection="1">
      <alignment horizontal="right" vertical="top" wrapText="1"/>
      <protection/>
    </xf>
    <xf numFmtId="175" fontId="4" fillId="0" borderId="0" xfId="0" applyNumberFormat="1" applyFont="1" applyAlignment="1">
      <alignment horizontal="right"/>
    </xf>
    <xf numFmtId="4" fontId="4" fillId="0" borderId="0" xfId="0" applyNumberFormat="1" applyFont="1" applyBorder="1" applyAlignment="1">
      <alignment horizontal="right" wrapText="1"/>
    </xf>
    <xf numFmtId="4" fontId="4" fillId="0" borderId="0" xfId="0" applyNumberFormat="1" applyFont="1" applyBorder="1" applyAlignment="1">
      <alignment horizontal="right"/>
    </xf>
    <xf numFmtId="4" fontId="4" fillId="0" borderId="0" xfId="0" applyNumberFormat="1" applyFont="1" applyAlignment="1">
      <alignment horizontal="right"/>
    </xf>
    <xf numFmtId="4" fontId="3" fillId="0" borderId="0" xfId="0" applyNumberFormat="1" applyFont="1" applyAlignment="1">
      <alignment horizontal="right"/>
    </xf>
    <xf numFmtId="0" fontId="3" fillId="0" borderId="10" xfId="0" applyFont="1" applyBorder="1" applyAlignment="1">
      <alignment horizontal="right"/>
    </xf>
    <xf numFmtId="0" fontId="3" fillId="0" borderId="0" xfId="0" applyFont="1" applyAlignment="1">
      <alignment horizontal="right"/>
    </xf>
    <xf numFmtId="4" fontId="4" fillId="0" borderId="0" xfId="0" applyNumberFormat="1" applyFont="1" applyFill="1" applyAlignment="1">
      <alignment/>
    </xf>
    <xf numFmtId="175" fontId="4" fillId="0" borderId="0" xfId="0" applyNumberFormat="1" applyFont="1" applyFill="1" applyAlignment="1">
      <alignment/>
    </xf>
    <xf numFmtId="0" fontId="4" fillId="0" borderId="0" xfId="0" applyFont="1" applyFill="1" applyAlignment="1">
      <alignment horizontal="left"/>
    </xf>
    <xf numFmtId="0" fontId="4" fillId="0" borderId="0" xfId="0" applyFont="1" applyFill="1" applyAlignment="1">
      <alignment horizontal="justify"/>
    </xf>
    <xf numFmtId="4" fontId="4"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0" fontId="4" fillId="0" borderId="0" xfId="0" applyNumberFormat="1" applyFont="1" applyBorder="1" applyAlignment="1">
      <alignment horizontal="justify" vertical="top"/>
    </xf>
    <xf numFmtId="0" fontId="3" fillId="0" borderId="0" xfId="0" applyNumberFormat="1" applyFont="1" applyFill="1" applyBorder="1" applyAlignment="1">
      <alignment horizontal="justify" vertical="top"/>
    </xf>
    <xf numFmtId="0" fontId="4" fillId="0" borderId="0" xfId="0" applyNumberFormat="1" applyFont="1" applyAlignment="1">
      <alignment horizontal="justify" vertical="top"/>
    </xf>
    <xf numFmtId="0" fontId="3" fillId="0" borderId="0" xfId="0" applyNumberFormat="1" applyFont="1" applyBorder="1" applyAlignment="1">
      <alignment horizontal="justify" vertical="top" wrapText="1"/>
    </xf>
    <xf numFmtId="0" fontId="4" fillId="0" borderId="0" xfId="0" applyNumberFormat="1" applyFont="1" applyBorder="1" applyAlignment="1">
      <alignment horizontal="justify" vertical="top" wrapText="1"/>
    </xf>
    <xf numFmtId="0" fontId="4" fillId="0" borderId="0" xfId="0" applyNumberFormat="1" applyFont="1" applyFill="1" applyBorder="1" applyAlignment="1">
      <alignment horizontal="justify" vertical="top"/>
    </xf>
    <xf numFmtId="0" fontId="4" fillId="0" borderId="0" xfId="0" applyNumberFormat="1" applyFont="1" applyFill="1" applyBorder="1" applyAlignment="1">
      <alignment horizontal="justify" vertical="top" wrapText="1"/>
    </xf>
    <xf numFmtId="0" fontId="3" fillId="32" borderId="17" xfId="0" applyNumberFormat="1" applyFont="1" applyFill="1" applyBorder="1" applyAlignment="1">
      <alignment horizontal="justify" vertical="top"/>
    </xf>
    <xf numFmtId="0" fontId="1" fillId="0" borderId="0" xfId="0" applyFont="1" applyAlignment="1">
      <alignment horizontal="center"/>
    </xf>
    <xf numFmtId="0" fontId="3" fillId="0" borderId="10" xfId="0" applyFont="1" applyBorder="1" applyAlignment="1">
      <alignment horizontal="left"/>
    </xf>
    <xf numFmtId="0" fontId="3" fillId="0" borderId="0" xfId="0" applyFont="1" applyAlignment="1">
      <alignment horizontal="left"/>
    </xf>
    <xf numFmtId="4" fontId="3" fillId="32" borderId="18" xfId="0" applyNumberFormat="1" applyFont="1" applyFill="1" applyBorder="1" applyAlignment="1">
      <alignment horizontal="center"/>
    </xf>
    <xf numFmtId="0" fontId="3"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1-PRIPR" xfId="55"/>
    <cellStyle name="Note" xfId="56"/>
    <cellStyle name="Output" xfId="57"/>
    <cellStyle name="Percent" xfId="58"/>
    <cellStyle name="Style 1"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tabSelected="1" view="pageBreakPreview" zoomScaleSheetLayoutView="100" zoomScalePageLayoutView="0" workbookViewId="0" topLeftCell="A1">
      <selection activeCell="D13" sqref="D13"/>
    </sheetView>
  </sheetViews>
  <sheetFormatPr defaultColWidth="9.140625" defaultRowHeight="12.75"/>
  <cols>
    <col min="1" max="1" width="2.8515625" style="2" customWidth="1"/>
    <col min="2" max="2" width="3.28125" style="2" customWidth="1"/>
    <col min="3" max="3" width="6.28125" style="1" customWidth="1"/>
    <col min="4" max="4" width="65.7109375" style="2" customWidth="1"/>
    <col min="5" max="5" width="6.140625" style="2" customWidth="1"/>
    <col min="6" max="6" width="10.140625" style="46" customWidth="1"/>
    <col min="7" max="7" width="10.7109375" style="46" customWidth="1"/>
    <col min="8" max="8" width="12.140625" style="46" customWidth="1"/>
    <col min="9" max="16384" width="9.140625" style="2" customWidth="1"/>
  </cols>
  <sheetData>
    <row r="1" spans="4:7" ht="13.5" customHeight="1">
      <c r="D1" s="47"/>
      <c r="E1" s="47"/>
      <c r="F1" s="47"/>
      <c r="G1" s="47"/>
    </row>
    <row r="3" ht="18">
      <c r="D3" s="48" t="s">
        <v>101</v>
      </c>
    </row>
    <row r="4" ht="18">
      <c r="D4" s="48"/>
    </row>
    <row r="5" spans="1:4" ht="12.75">
      <c r="A5" s="174" t="s">
        <v>102</v>
      </c>
      <c r="B5" s="174"/>
      <c r="C5" s="174"/>
      <c r="D5" s="19" t="s">
        <v>80</v>
      </c>
    </row>
    <row r="8" ht="18">
      <c r="D8" s="48" t="s">
        <v>79</v>
      </c>
    </row>
    <row r="9" ht="15.75" customHeight="1"/>
    <row r="10" spans="1:8" s="4" customFormat="1" ht="18">
      <c r="A10" s="3"/>
      <c r="B10" s="3"/>
      <c r="C10" s="3"/>
      <c r="D10" s="48"/>
      <c r="E10" s="5"/>
      <c r="F10" s="6"/>
      <c r="G10" s="6"/>
      <c r="H10" s="6"/>
    </row>
    <row r="11" spans="1:8" s="4" customFormat="1" ht="12.75">
      <c r="A11" s="3"/>
      <c r="B11" s="3"/>
      <c r="C11" s="3"/>
      <c r="E11" s="5"/>
      <c r="F11" s="6"/>
      <c r="G11" s="6"/>
      <c r="H11" s="6"/>
    </row>
    <row r="12" spans="1:8" s="4" customFormat="1" ht="12.75">
      <c r="A12" s="3"/>
      <c r="B12" s="3"/>
      <c r="C12" s="3"/>
      <c r="E12" s="5"/>
      <c r="F12" s="6"/>
      <c r="G12" s="6"/>
      <c r="H12" s="6"/>
    </row>
    <row r="13" spans="1:8" s="8" customFormat="1" ht="25.5" customHeight="1">
      <c r="A13" s="7"/>
      <c r="B13" s="7"/>
      <c r="C13" s="7"/>
      <c r="D13" s="118"/>
      <c r="E13" s="9"/>
      <c r="F13" s="10"/>
      <c r="G13" s="10"/>
      <c r="H13" s="10"/>
    </row>
    <row r="14" spans="1:8" s="8" customFormat="1" ht="12.75">
      <c r="A14" s="7"/>
      <c r="B14" s="7"/>
      <c r="C14" s="7"/>
      <c r="D14" s="11"/>
      <c r="E14" s="9"/>
      <c r="F14" s="10"/>
      <c r="G14" s="10"/>
      <c r="H14" s="10"/>
    </row>
    <row r="15" spans="1:8" s="8" customFormat="1" ht="225" customHeight="1">
      <c r="A15" s="7"/>
      <c r="B15" s="7"/>
      <c r="C15" s="7"/>
      <c r="D15" s="48" t="s">
        <v>28</v>
      </c>
      <c r="E15" s="9"/>
      <c r="F15" s="10"/>
      <c r="G15" s="10"/>
      <c r="H15" s="10"/>
    </row>
    <row r="16" spans="1:8" s="8" customFormat="1" ht="12.75">
      <c r="A16" s="7"/>
      <c r="B16" s="7"/>
      <c r="C16" s="7"/>
      <c r="E16" s="9"/>
      <c r="F16" s="10"/>
      <c r="G16" s="10"/>
      <c r="H16" s="10"/>
    </row>
    <row r="17" spans="1:8" s="15" customFormat="1" ht="18">
      <c r="A17" s="7"/>
      <c r="B17" s="7"/>
      <c r="C17" s="12"/>
      <c r="D17" s="48" t="s">
        <v>29</v>
      </c>
      <c r="E17" s="13"/>
      <c r="F17" s="14"/>
      <c r="G17" s="14"/>
      <c r="H17" s="14"/>
    </row>
    <row r="18" spans="1:8" s="15" customFormat="1" ht="12.75">
      <c r="A18" s="7"/>
      <c r="B18" s="7"/>
      <c r="C18" s="7"/>
      <c r="E18" s="13"/>
      <c r="F18" s="14"/>
      <c r="G18" s="14"/>
      <c r="H18" s="14"/>
    </row>
    <row r="19" spans="1:8" s="8" customFormat="1" ht="12.75">
      <c r="A19" s="7"/>
      <c r="B19" s="7"/>
      <c r="C19" s="7"/>
      <c r="D19" s="15"/>
      <c r="E19" s="9"/>
      <c r="F19" s="10"/>
      <c r="G19" s="10"/>
      <c r="H19" s="10"/>
    </row>
    <row r="20" spans="1:8" s="15" customFormat="1" ht="18">
      <c r="A20" s="7"/>
      <c r="B20" s="7"/>
      <c r="C20" s="7"/>
      <c r="D20" s="48"/>
      <c r="E20" s="13"/>
      <c r="F20" s="14"/>
      <c r="G20" s="14"/>
      <c r="H20" s="14"/>
    </row>
    <row r="21" spans="1:8" s="8" customFormat="1" ht="12.75">
      <c r="A21" s="7"/>
      <c r="B21" s="7"/>
      <c r="C21" s="7"/>
      <c r="H21" s="10"/>
    </row>
    <row r="22" spans="1:8" s="8" customFormat="1" ht="12.75">
      <c r="A22" s="7"/>
      <c r="B22" s="7"/>
      <c r="C22" s="7"/>
      <c r="D22" s="49"/>
      <c r="E22" s="49"/>
      <c r="F22" s="49"/>
      <c r="G22" s="49"/>
      <c r="H22" s="10"/>
    </row>
    <row r="23" spans="1:8" s="15" customFormat="1" ht="12.75">
      <c r="A23" s="7"/>
      <c r="B23" s="7"/>
      <c r="C23" s="7"/>
      <c r="D23" s="50"/>
      <c r="E23" s="16"/>
      <c r="F23" s="17"/>
      <c r="G23" s="17"/>
      <c r="H23" s="14"/>
    </row>
    <row r="24" spans="1:8" s="8" customFormat="1" ht="12.75">
      <c r="A24" s="7"/>
      <c r="B24" s="7"/>
      <c r="C24" s="7"/>
      <c r="D24" s="49"/>
      <c r="E24" s="49"/>
      <c r="F24" s="49"/>
      <c r="G24" s="49"/>
      <c r="H24" s="10"/>
    </row>
    <row r="25" spans="1:8" s="8" customFormat="1" ht="12.75">
      <c r="A25" s="7"/>
      <c r="B25" s="7"/>
      <c r="C25" s="7"/>
      <c r="E25" s="9"/>
      <c r="F25" s="10"/>
      <c r="G25" s="10"/>
      <c r="H25" s="10"/>
    </row>
    <row r="26" spans="1:8" s="15" customFormat="1" ht="12.75">
      <c r="A26" s="7"/>
      <c r="B26" s="7"/>
      <c r="C26" s="7"/>
      <c r="D26" s="2"/>
      <c r="E26" s="13"/>
      <c r="F26" s="14"/>
      <c r="G26" s="14"/>
      <c r="H26" s="14"/>
    </row>
    <row r="27" spans="1:8" s="8" customFormat="1" ht="14.25" customHeight="1">
      <c r="A27" s="7"/>
      <c r="B27" s="7"/>
      <c r="C27" s="7"/>
      <c r="D27" s="18"/>
      <c r="E27" s="9"/>
      <c r="F27" s="10"/>
      <c r="G27" s="10"/>
      <c r="H27" s="10"/>
    </row>
    <row r="28" spans="1:8" s="8" customFormat="1" ht="12.75">
      <c r="A28" s="7"/>
      <c r="B28" s="7"/>
      <c r="C28" s="7"/>
      <c r="D28" s="51">
        <v>42979</v>
      </c>
      <c r="E28" s="52"/>
      <c r="F28" s="52"/>
      <c r="G28" s="52"/>
      <c r="H28" s="10"/>
    </row>
  </sheetData>
  <sheetProtection/>
  <mergeCells count="1">
    <mergeCell ref="A5:C5"/>
  </mergeCells>
  <printOptions/>
  <pageMargins left="0.75" right="0.75" top="1" bottom="1" header="0.5" footer="0.5"/>
  <pageSetup horizontalDpi="300" verticalDpi="3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F50"/>
  <sheetViews>
    <sheetView view="pageBreakPreview" zoomScaleSheetLayoutView="100" zoomScalePageLayoutView="0" workbookViewId="0" topLeftCell="A1">
      <selection activeCell="D15" sqref="D15"/>
    </sheetView>
  </sheetViews>
  <sheetFormatPr defaultColWidth="9.140625" defaultRowHeight="12.75"/>
  <cols>
    <col min="1" max="1" width="2.8515625" style="20" customWidth="1"/>
    <col min="2" max="2" width="3.28125" style="20" customWidth="1"/>
    <col min="3" max="3" width="5.7109375" style="19" customWidth="1"/>
    <col min="4" max="4" width="65.7109375" style="20" customWidth="1"/>
    <col min="5" max="5" width="6.140625" style="20" customWidth="1"/>
    <col min="6" max="6" width="12.140625" style="21" customWidth="1"/>
    <col min="7" max="16384" width="9.140625" style="20" customWidth="1"/>
  </cols>
  <sheetData>
    <row r="1" spans="1:5" ht="13.5" customHeight="1">
      <c r="A1" s="19" t="s">
        <v>26</v>
      </c>
      <c r="C1" s="23"/>
      <c r="D1" s="19" t="s">
        <v>80</v>
      </c>
      <c r="E1" s="24"/>
    </row>
    <row r="2" spans="1:6" ht="13.5" thickBot="1">
      <c r="A2" s="26" t="s">
        <v>27</v>
      </c>
      <c r="B2" s="27"/>
      <c r="C2" s="28"/>
      <c r="D2" s="120" t="s">
        <v>79</v>
      </c>
      <c r="E2" s="29"/>
      <c r="F2" s="25"/>
    </row>
    <row r="3" spans="4:5" ht="13.5" customHeight="1">
      <c r="D3" s="19"/>
      <c r="E3" s="24"/>
    </row>
    <row r="4" spans="1:6" s="34" customFormat="1" ht="20.25" customHeight="1">
      <c r="A4" s="30"/>
      <c r="B4" s="30"/>
      <c r="C4" s="30"/>
      <c r="D4" s="31" t="s">
        <v>28</v>
      </c>
      <c r="E4" s="32"/>
      <c r="F4" s="33"/>
    </row>
    <row r="5" spans="1:6" s="34" customFormat="1" ht="20.25" customHeight="1">
      <c r="A5" s="30"/>
      <c r="B5" s="30"/>
      <c r="C5" s="30"/>
      <c r="D5" s="31" t="s">
        <v>29</v>
      </c>
      <c r="E5" s="32"/>
      <c r="F5" s="33"/>
    </row>
    <row r="6" spans="1:6" s="34" customFormat="1" ht="20.25" customHeight="1">
      <c r="A6" s="30"/>
      <c r="B6" s="30"/>
      <c r="C6" s="30"/>
      <c r="D6" s="119"/>
      <c r="E6" s="32"/>
      <c r="F6" s="33"/>
    </row>
    <row r="7" spans="1:6" s="34" customFormat="1" ht="20.25" customHeight="1">
      <c r="A7" s="30"/>
      <c r="B7" s="30"/>
      <c r="C7" s="30"/>
      <c r="D7" s="31" t="s">
        <v>30</v>
      </c>
      <c r="E7" s="32"/>
      <c r="F7" s="33"/>
    </row>
    <row r="8" spans="1:6" s="34" customFormat="1" ht="12.75" customHeight="1">
      <c r="A8" s="30"/>
      <c r="B8" s="30"/>
      <c r="C8" s="30"/>
      <c r="E8" s="32"/>
      <c r="F8" s="33"/>
    </row>
    <row r="9" spans="1:6" s="34" customFormat="1" ht="12.75">
      <c r="A9" s="30"/>
      <c r="B9" s="30"/>
      <c r="C9" s="30"/>
      <c r="E9" s="32"/>
      <c r="F9" s="33"/>
    </row>
    <row r="10" spans="1:6" s="36" customFormat="1" ht="12.75">
      <c r="A10" s="35"/>
      <c r="B10" s="35"/>
      <c r="C10" s="35"/>
      <c r="E10" s="37"/>
      <c r="F10" s="38"/>
    </row>
    <row r="11" spans="1:6" s="36" customFormat="1" ht="63.75">
      <c r="A11" s="35"/>
      <c r="B11" s="35"/>
      <c r="C11" s="35"/>
      <c r="D11" s="39" t="s">
        <v>31</v>
      </c>
      <c r="E11" s="37"/>
      <c r="F11" s="38"/>
    </row>
    <row r="12" spans="1:6" s="36" customFormat="1" ht="12.75">
      <c r="A12" s="35"/>
      <c r="B12" s="35"/>
      <c r="C12" s="35"/>
      <c r="E12" s="37"/>
      <c r="F12" s="38"/>
    </row>
    <row r="13" spans="1:6" s="36" customFormat="1" ht="38.25">
      <c r="A13" s="35"/>
      <c r="B13" s="35"/>
      <c r="C13" s="35"/>
      <c r="D13" s="39" t="s">
        <v>32</v>
      </c>
      <c r="E13" s="37"/>
      <c r="F13" s="38"/>
    </row>
    <row r="14" spans="1:6" s="36" customFormat="1" ht="12.75">
      <c r="A14" s="35"/>
      <c r="B14" s="35"/>
      <c r="C14" s="35"/>
      <c r="E14" s="37"/>
      <c r="F14" s="38"/>
    </row>
    <row r="15" spans="1:6" s="36" customFormat="1" ht="13.5" thickBot="1">
      <c r="A15" s="35"/>
      <c r="B15" s="35"/>
      <c r="C15" s="35"/>
      <c r="D15" s="40"/>
      <c r="E15" s="37"/>
      <c r="F15" s="38"/>
    </row>
    <row r="16" spans="1:6" s="36" customFormat="1" ht="13.5" thickTop="1">
      <c r="A16" s="35"/>
      <c r="B16" s="35"/>
      <c r="C16" s="35"/>
      <c r="E16" s="37"/>
      <c r="F16" s="38"/>
    </row>
    <row r="17" spans="1:6" s="36" customFormat="1" ht="12.75">
      <c r="A17" s="35"/>
      <c r="B17" s="35"/>
      <c r="C17" s="35"/>
      <c r="D17" s="39"/>
      <c r="E17" s="37"/>
      <c r="F17" s="38"/>
    </row>
    <row r="18" ht="25.5">
      <c r="D18" s="41" t="s">
        <v>33</v>
      </c>
    </row>
    <row r="19" ht="25.5">
      <c r="D19" s="41" t="s">
        <v>34</v>
      </c>
    </row>
    <row r="20" ht="25.5">
      <c r="D20" s="41" t="s">
        <v>35</v>
      </c>
    </row>
    <row r="21" ht="25.5">
      <c r="D21" s="41" t="s">
        <v>36</v>
      </c>
    </row>
    <row r="22" ht="38.25">
      <c r="D22" s="41" t="s">
        <v>37</v>
      </c>
    </row>
    <row r="23" ht="25.5">
      <c r="D23" s="41" t="s">
        <v>48</v>
      </c>
    </row>
    <row r="24" ht="38.25">
      <c r="D24" s="41" t="s">
        <v>49</v>
      </c>
    </row>
    <row r="25" ht="25.5">
      <c r="D25" s="41" t="s">
        <v>50</v>
      </c>
    </row>
    <row r="26" ht="38.25">
      <c r="D26" s="41" t="s">
        <v>51</v>
      </c>
    </row>
    <row r="28" ht="25.5">
      <c r="D28" s="41" t="s">
        <v>52</v>
      </c>
    </row>
    <row r="29" ht="25.5">
      <c r="D29" s="41" t="s">
        <v>57</v>
      </c>
    </row>
    <row r="30" ht="12.75">
      <c r="D30" s="41" t="s">
        <v>58</v>
      </c>
    </row>
    <row r="31" ht="12.75">
      <c r="D31" s="41"/>
    </row>
    <row r="32" ht="12.75">
      <c r="D32" s="41"/>
    </row>
    <row r="33" ht="12.75">
      <c r="D33" s="41"/>
    </row>
    <row r="34" ht="12.75">
      <c r="D34" s="41"/>
    </row>
    <row r="35" ht="15.75" customHeight="1">
      <c r="D35" s="41" t="s">
        <v>59</v>
      </c>
    </row>
    <row r="36" ht="12.75">
      <c r="D36" s="41" t="s">
        <v>60</v>
      </c>
    </row>
    <row r="37" ht="38.25">
      <c r="D37" s="41" t="s">
        <v>61</v>
      </c>
    </row>
    <row r="38" ht="12.75">
      <c r="D38" s="41" t="s">
        <v>62</v>
      </c>
    </row>
    <row r="39" ht="12.75">
      <c r="D39" s="41" t="s">
        <v>63</v>
      </c>
    </row>
    <row r="40" ht="12.75">
      <c r="D40" s="41" t="s">
        <v>64</v>
      </c>
    </row>
    <row r="41" ht="12.75">
      <c r="D41" s="20" t="s">
        <v>65</v>
      </c>
    </row>
    <row r="43" ht="12.75">
      <c r="D43" s="20" t="s">
        <v>66</v>
      </c>
    </row>
    <row r="44" ht="12.75">
      <c r="D44" s="20" t="s">
        <v>67</v>
      </c>
    </row>
    <row r="45" ht="12.75">
      <c r="D45" s="20" t="s">
        <v>68</v>
      </c>
    </row>
    <row r="46" ht="12.75">
      <c r="D46" s="20" t="s">
        <v>69</v>
      </c>
    </row>
    <row r="47" ht="12.75">
      <c r="D47" s="20" t="s">
        <v>70</v>
      </c>
    </row>
    <row r="48" spans="1:6" s="36" customFormat="1" ht="12.75">
      <c r="A48" s="35"/>
      <c r="B48" s="35"/>
      <c r="C48" s="35"/>
      <c r="E48" s="37"/>
      <c r="F48" s="38"/>
    </row>
    <row r="49" spans="1:6" s="36" customFormat="1" ht="12.75">
      <c r="A49" s="35"/>
      <c r="B49" s="35"/>
      <c r="C49" s="35"/>
      <c r="D49" s="39" t="s">
        <v>71</v>
      </c>
      <c r="E49" s="37"/>
      <c r="F49" s="38"/>
    </row>
    <row r="50" spans="1:6" s="36" customFormat="1" ht="12.75">
      <c r="A50" s="35"/>
      <c r="B50" s="35"/>
      <c r="C50" s="35"/>
      <c r="D50" s="39"/>
      <c r="E50" s="37"/>
      <c r="F50" s="38"/>
    </row>
  </sheetData>
  <sheetProtection/>
  <printOptions/>
  <pageMargins left="0.75" right="0.75" top="1" bottom="1" header="0.5" footer="0.5"/>
  <pageSetup horizontalDpi="300" verticalDpi="300" orientation="portrait"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tabColor indexed="34"/>
  </sheetPr>
  <dimension ref="A1:F32"/>
  <sheetViews>
    <sheetView view="pageBreakPreview" zoomScaleSheetLayoutView="100" zoomScalePageLayoutView="0" workbookViewId="0" topLeftCell="A1">
      <selection activeCell="E18" sqref="E18"/>
    </sheetView>
  </sheetViews>
  <sheetFormatPr defaultColWidth="9.140625" defaultRowHeight="12.75"/>
  <cols>
    <col min="1" max="1" width="3.57421875" style="19" customWidth="1"/>
    <col min="2" max="2" width="51.140625" style="111" customWidth="1"/>
    <col min="3" max="3" width="5.28125" style="54" customWidth="1"/>
    <col min="4" max="4" width="7.00390625" style="21" customWidth="1"/>
    <col min="5" max="5" width="8.00390625" style="21" customWidth="1"/>
    <col min="6" max="6" width="9.00390625" style="21" customWidth="1"/>
    <col min="7" max="16384" width="9.140625" style="20" customWidth="1"/>
  </cols>
  <sheetData>
    <row r="1" spans="1:5" ht="12.75">
      <c r="A1" s="176" t="s">
        <v>81</v>
      </c>
      <c r="B1" s="176"/>
      <c r="C1" s="24"/>
      <c r="D1" s="53"/>
      <c r="E1" s="53"/>
    </row>
    <row r="2" spans="1:6" ht="13.5" thickBot="1">
      <c r="A2" s="175" t="s">
        <v>82</v>
      </c>
      <c r="B2" s="175"/>
      <c r="C2" s="29"/>
      <c r="D2" s="29"/>
      <c r="E2" s="29"/>
      <c r="F2" s="29"/>
    </row>
    <row r="4" spans="1:2" ht="12.75">
      <c r="A4" s="19" t="s">
        <v>72</v>
      </c>
      <c r="B4" s="110" t="s">
        <v>119</v>
      </c>
    </row>
    <row r="6" spans="1:4" ht="12.75">
      <c r="A6" s="43"/>
      <c r="B6" s="55" t="s">
        <v>73</v>
      </c>
      <c r="C6" s="56"/>
      <c r="D6" s="44"/>
    </row>
    <row r="7" spans="1:4" ht="12.75">
      <c r="A7" s="30"/>
      <c r="B7" s="45"/>
      <c r="C7" s="57"/>
      <c r="D7" s="33"/>
    </row>
    <row r="8" spans="1:4" ht="63.75">
      <c r="A8" s="30"/>
      <c r="B8" s="39" t="s">
        <v>18</v>
      </c>
      <c r="C8" s="57"/>
      <c r="D8" s="33"/>
    </row>
    <row r="9" spans="1:4" ht="242.25">
      <c r="A9" s="30"/>
      <c r="B9" s="58" t="s">
        <v>120</v>
      </c>
      <c r="C9" s="57"/>
      <c r="D9" s="33"/>
    </row>
    <row r="10" spans="1:4" ht="12.75">
      <c r="A10" s="30"/>
      <c r="B10" s="45"/>
      <c r="C10" s="57"/>
      <c r="D10" s="33"/>
    </row>
    <row r="11" spans="1:4" ht="12.75">
      <c r="A11" s="35"/>
      <c r="B11" s="39"/>
      <c r="C11" s="59"/>
      <c r="D11" s="42"/>
    </row>
    <row r="12" spans="1:4" ht="12.75">
      <c r="A12" s="30"/>
      <c r="B12" s="39" t="s">
        <v>121</v>
      </c>
      <c r="C12" s="59"/>
      <c r="D12" s="42"/>
    </row>
    <row r="13" spans="1:4" ht="12.75">
      <c r="A13" s="30"/>
      <c r="B13" s="45"/>
      <c r="C13" s="57"/>
      <c r="D13" s="33"/>
    </row>
    <row r="14" spans="1:4" ht="12.75">
      <c r="A14" s="30" t="s">
        <v>122</v>
      </c>
      <c r="B14" s="126" t="s">
        <v>123</v>
      </c>
      <c r="C14" s="59"/>
      <c r="D14" s="42"/>
    </row>
    <row r="15" spans="1:4" ht="51">
      <c r="A15" s="30"/>
      <c r="B15" s="45" t="s">
        <v>175</v>
      </c>
      <c r="C15" s="57"/>
      <c r="D15" s="33"/>
    </row>
    <row r="16" spans="1:4" ht="12.75">
      <c r="A16" s="30"/>
      <c r="B16" s="45"/>
      <c r="C16" s="57"/>
      <c r="D16" s="33"/>
    </row>
    <row r="17" spans="1:4" ht="12.75">
      <c r="A17" s="30" t="s">
        <v>124</v>
      </c>
      <c r="B17" s="126" t="s">
        <v>125</v>
      </c>
      <c r="C17" s="59"/>
      <c r="D17" s="42"/>
    </row>
    <row r="18" spans="1:4" ht="51">
      <c r="A18" s="30"/>
      <c r="B18" s="45" t="s">
        <v>126</v>
      </c>
      <c r="C18" s="57"/>
      <c r="D18" s="33"/>
    </row>
    <row r="19" spans="1:4" ht="12.75">
      <c r="A19" s="30"/>
      <c r="B19" s="45"/>
      <c r="C19" s="57"/>
      <c r="D19" s="33"/>
    </row>
    <row r="20" spans="1:4" ht="12.75">
      <c r="A20" s="30" t="s">
        <v>127</v>
      </c>
      <c r="B20" s="126" t="s">
        <v>128</v>
      </c>
      <c r="C20" s="59"/>
      <c r="D20" s="42"/>
    </row>
    <row r="21" spans="1:4" ht="89.25">
      <c r="A21" s="30"/>
      <c r="B21" s="45" t="s">
        <v>20</v>
      </c>
      <c r="C21" s="57"/>
      <c r="D21" s="33"/>
    </row>
    <row r="22" spans="1:4" ht="12.75">
      <c r="A22" s="30"/>
      <c r="B22" s="45" t="s">
        <v>21</v>
      </c>
      <c r="C22" s="57"/>
      <c r="D22" s="33"/>
    </row>
    <row r="23" spans="1:4" ht="12.75">
      <c r="A23" s="30"/>
      <c r="B23" s="45"/>
      <c r="C23" s="57"/>
      <c r="D23" s="33"/>
    </row>
    <row r="24" spans="1:4" ht="12.75">
      <c r="A24" s="30"/>
      <c r="B24" s="45"/>
      <c r="C24" s="57"/>
      <c r="D24" s="33"/>
    </row>
    <row r="25" spans="1:4" ht="12.75">
      <c r="A25" s="30"/>
      <c r="B25" s="39" t="s">
        <v>149</v>
      </c>
      <c r="C25" s="57"/>
      <c r="D25" s="33"/>
    </row>
    <row r="26" spans="1:4" ht="12.75">
      <c r="A26" s="30"/>
      <c r="B26" s="39"/>
      <c r="C26" s="57"/>
      <c r="D26" s="33"/>
    </row>
    <row r="27" spans="1:4" ht="12.75">
      <c r="A27" s="30" t="s">
        <v>122</v>
      </c>
      <c r="B27" s="39" t="s">
        <v>146</v>
      </c>
      <c r="C27" s="61"/>
      <c r="D27" s="33"/>
    </row>
    <row r="28" spans="1:4" ht="38.25">
      <c r="A28" s="30"/>
      <c r="B28" s="45" t="s">
        <v>148</v>
      </c>
      <c r="C28" s="61"/>
      <c r="D28" s="33"/>
    </row>
    <row r="29" spans="1:6" ht="12.75">
      <c r="A29" s="30"/>
      <c r="B29" s="45" t="s">
        <v>147</v>
      </c>
      <c r="C29" s="62" t="s">
        <v>56</v>
      </c>
      <c r="D29" s="63">
        <v>1</v>
      </c>
      <c r="E29" s="21">
        <v>0</v>
      </c>
      <c r="F29" s="21">
        <f>PRODUCT(D29:E29)</f>
        <v>0</v>
      </c>
    </row>
    <row r="30" spans="1:4" ht="12.75">
      <c r="A30" s="30"/>
      <c r="B30" s="45"/>
      <c r="C30" s="62"/>
      <c r="D30" s="63"/>
    </row>
    <row r="31" ht="13.5" thickBot="1">
      <c r="B31" s="39"/>
    </row>
    <row r="32" spans="1:6" ht="14.25" thickBot="1" thickTop="1">
      <c r="A32" s="30"/>
      <c r="B32" s="121" t="s">
        <v>150</v>
      </c>
      <c r="C32" s="122"/>
      <c r="D32" s="123"/>
      <c r="E32" s="124"/>
      <c r="F32" s="125">
        <f>SUM(F25:F30)</f>
        <v>0</v>
      </c>
    </row>
    <row r="33" ht="13.5" thickTop="1"/>
  </sheetData>
  <sheetProtection/>
  <mergeCells count="2">
    <mergeCell ref="A2:B2"/>
    <mergeCell ref="A1:B1"/>
  </mergeCells>
  <printOptions/>
  <pageMargins left="0.75" right="0.75" top="1" bottom="1" header="0.5" footer="0.5"/>
  <pageSetup horizontalDpi="300" verticalDpi="300" orientation="portrait"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tabColor indexed="13"/>
  </sheetPr>
  <dimension ref="A1:F55"/>
  <sheetViews>
    <sheetView view="pageBreakPreview" zoomScale="115" zoomScaleSheetLayoutView="115" zoomScalePageLayoutView="0" workbookViewId="0" topLeftCell="A22">
      <selection activeCell="D40" sqref="D40"/>
    </sheetView>
  </sheetViews>
  <sheetFormatPr defaultColWidth="9.140625" defaultRowHeight="12.75"/>
  <cols>
    <col min="1" max="1" width="3.57421875" style="19" customWidth="1"/>
    <col min="2" max="2" width="52.28125" style="41" customWidth="1"/>
    <col min="3" max="3" width="5.57421875" style="54" customWidth="1"/>
    <col min="4" max="4" width="7.00390625" style="21" customWidth="1"/>
    <col min="5" max="5" width="7.140625" style="21" customWidth="1"/>
    <col min="6" max="6" width="10.8515625" style="21" customWidth="1"/>
    <col min="7" max="16384" width="9.140625" style="20" customWidth="1"/>
  </cols>
  <sheetData>
    <row r="1" spans="1:5" ht="12.75">
      <c r="A1" s="176" t="str">
        <f>PRIPR!A1</f>
        <v>INVESTITOR: HRVATSKI SABOR</v>
      </c>
      <c r="B1" s="176"/>
      <c r="C1" s="24"/>
      <c r="D1" s="53"/>
      <c r="E1" s="53"/>
    </row>
    <row r="2" spans="1:6" ht="13.5" thickBot="1">
      <c r="A2" s="175" t="str">
        <f>PRIPR!A2</f>
        <v>GRAĐEVINA: REKONSTRUKCIJA ULAZA BR 6</v>
      </c>
      <c r="B2" s="175"/>
      <c r="C2" s="29"/>
      <c r="D2" s="29"/>
      <c r="E2" s="29"/>
      <c r="F2" s="29"/>
    </row>
    <row r="4" ht="12.75">
      <c r="B4" s="97"/>
    </row>
    <row r="5" spans="1:4" ht="12.75">
      <c r="A5" s="19" t="s">
        <v>75</v>
      </c>
      <c r="B5" s="22" t="s">
        <v>103</v>
      </c>
      <c r="C5" s="31"/>
      <c r="D5" s="66"/>
    </row>
    <row r="7" ht="12.75">
      <c r="B7" s="45" t="s">
        <v>112</v>
      </c>
    </row>
    <row r="9" spans="2:4" ht="76.5">
      <c r="B9" s="93" t="s">
        <v>104</v>
      </c>
      <c r="C9" s="67"/>
      <c r="D9" s="68"/>
    </row>
    <row r="10" spans="2:4" ht="38.25">
      <c r="B10" s="93" t="s">
        <v>105</v>
      </c>
      <c r="C10" s="69"/>
      <c r="D10" s="70"/>
    </row>
    <row r="11" spans="2:4" ht="38.25">
      <c r="B11" s="98" t="s">
        <v>106</v>
      </c>
      <c r="C11" s="69"/>
      <c r="D11" s="70"/>
    </row>
    <row r="12" spans="2:4" ht="25.5">
      <c r="B12" s="127" t="s">
        <v>107</v>
      </c>
      <c r="C12" s="69"/>
      <c r="D12" s="70"/>
    </row>
    <row r="13" spans="2:4" ht="38.25">
      <c r="B13" s="127" t="s">
        <v>108</v>
      </c>
      <c r="C13" s="69"/>
      <c r="D13" s="70"/>
    </row>
    <row r="14" spans="2:4" ht="38.25">
      <c r="B14" s="127" t="s">
        <v>109</v>
      </c>
      <c r="C14" s="69"/>
      <c r="D14" s="70"/>
    </row>
    <row r="15" spans="2:4" ht="38.25">
      <c r="B15" s="127" t="s">
        <v>110</v>
      </c>
      <c r="C15" s="69"/>
      <c r="D15" s="70"/>
    </row>
    <row r="16" spans="2:4" ht="38.25">
      <c r="B16" s="127" t="s">
        <v>111</v>
      </c>
      <c r="C16" s="69"/>
      <c r="D16" s="70"/>
    </row>
    <row r="17" spans="2:4" ht="12.75">
      <c r="B17" s="60"/>
      <c r="C17" s="69"/>
      <c r="D17" s="70"/>
    </row>
    <row r="18" spans="2:4" ht="63.75">
      <c r="B18" s="128" t="s">
        <v>113</v>
      </c>
      <c r="C18" s="69"/>
      <c r="D18" s="70"/>
    </row>
    <row r="19" spans="2:4" ht="25.5">
      <c r="B19" s="128" t="s">
        <v>114</v>
      </c>
      <c r="C19" s="69"/>
      <c r="D19" s="70"/>
    </row>
    <row r="20" ht="25.5">
      <c r="B20" s="128" t="s">
        <v>115</v>
      </c>
    </row>
    <row r="21" spans="1:4" ht="12.75">
      <c r="A21" s="71"/>
      <c r="B21" s="128"/>
      <c r="C21" s="73"/>
      <c r="D21" s="74"/>
    </row>
    <row r="22" spans="1:4" ht="25.5">
      <c r="A22" s="71"/>
      <c r="B22" s="128" t="s">
        <v>116</v>
      </c>
      <c r="C22" s="76"/>
      <c r="D22" s="77"/>
    </row>
    <row r="23" spans="1:4" ht="12.75">
      <c r="A23" s="71"/>
      <c r="B23" s="99"/>
      <c r="C23" s="78"/>
      <c r="D23" s="79"/>
    </row>
    <row r="24" spans="1:4" ht="12.75">
      <c r="A24" s="71"/>
      <c r="B24" s="99"/>
      <c r="C24" s="78"/>
      <c r="D24" s="79"/>
    </row>
    <row r="25" spans="1:4" ht="12.75">
      <c r="A25" s="71"/>
      <c r="B25" s="99"/>
      <c r="C25" s="78"/>
      <c r="D25" s="79"/>
    </row>
    <row r="26" spans="1:4" ht="12.75">
      <c r="A26" s="71"/>
      <c r="B26" s="99"/>
      <c r="C26" s="78"/>
      <c r="D26" s="79"/>
    </row>
    <row r="27" spans="1:4" ht="12.75">
      <c r="A27" s="71"/>
      <c r="B27" s="99"/>
      <c r="C27" s="78"/>
      <c r="D27" s="79"/>
    </row>
    <row r="28" spans="1:4" ht="12.75">
      <c r="A28" s="71"/>
      <c r="B28" s="99"/>
      <c r="C28" s="78"/>
      <c r="D28" s="79"/>
    </row>
    <row r="29" spans="1:4" ht="12.75">
      <c r="A29" s="71"/>
      <c r="B29" s="99"/>
      <c r="C29" s="78"/>
      <c r="D29" s="79"/>
    </row>
    <row r="30" spans="1:4" ht="12.75">
      <c r="A30" s="71"/>
      <c r="B30" s="99"/>
      <c r="C30" s="78"/>
      <c r="D30" s="79"/>
    </row>
    <row r="31" spans="1:4" ht="12.75">
      <c r="A31" s="71"/>
      <c r="B31" s="99"/>
      <c r="C31" s="78"/>
      <c r="D31" s="79"/>
    </row>
    <row r="32" spans="1:4" ht="12.75">
      <c r="A32" s="71"/>
      <c r="B32" s="60"/>
      <c r="C32" s="81"/>
      <c r="D32" s="77"/>
    </row>
    <row r="33" spans="1:2" ht="12.75">
      <c r="A33" s="20"/>
      <c r="B33" s="41" t="s">
        <v>84</v>
      </c>
    </row>
    <row r="34" ht="12.75">
      <c r="A34" s="20"/>
    </row>
    <row r="35" spans="1:2" ht="12.75">
      <c r="A35" s="19" t="s">
        <v>122</v>
      </c>
      <c r="B35" s="22" t="s">
        <v>83</v>
      </c>
    </row>
    <row r="36" spans="1:2" ht="135.75" customHeight="1">
      <c r="A36" s="20"/>
      <c r="B36" s="99" t="s">
        <v>176</v>
      </c>
    </row>
    <row r="37" spans="1:6" ht="12.75">
      <c r="A37" s="20"/>
      <c r="B37" s="101" t="s">
        <v>117</v>
      </c>
      <c r="C37" s="54" t="s">
        <v>100</v>
      </c>
      <c r="D37" s="21">
        <v>14</v>
      </c>
      <c r="E37" s="21">
        <v>0</v>
      </c>
      <c r="F37" s="21">
        <f>PRODUCT(D37:E37)</f>
        <v>0</v>
      </c>
    </row>
    <row r="38" ht="12.75">
      <c r="A38" s="20"/>
    </row>
    <row r="39" spans="1:6" ht="12.75">
      <c r="A39" s="19" t="s">
        <v>124</v>
      </c>
      <c r="B39" s="130" t="s">
        <v>85</v>
      </c>
      <c r="C39" s="79"/>
      <c r="D39" s="66"/>
      <c r="E39" s="66"/>
      <c r="F39" s="66"/>
    </row>
    <row r="40" spans="1:3" ht="140.25" customHeight="1">
      <c r="A40" s="20"/>
      <c r="B40" s="99" t="s">
        <v>177</v>
      </c>
      <c r="C40" s="79"/>
    </row>
    <row r="41" spans="1:6" ht="12.75">
      <c r="A41" s="20"/>
      <c r="B41" s="131" t="s">
        <v>86</v>
      </c>
      <c r="C41" s="54" t="s">
        <v>87</v>
      </c>
      <c r="D41" s="21">
        <v>1</v>
      </c>
      <c r="E41" s="21">
        <v>0</v>
      </c>
      <c r="F41" s="21">
        <f>PRODUCT(D41:E41)</f>
        <v>0</v>
      </c>
    </row>
    <row r="42" spans="1:2" ht="12.75">
      <c r="A42" s="20"/>
      <c r="B42" s="129"/>
    </row>
    <row r="43" spans="1:4" ht="12.75">
      <c r="A43" s="19" t="s">
        <v>127</v>
      </c>
      <c r="B43" s="130" t="s">
        <v>88</v>
      </c>
      <c r="C43" s="79"/>
      <c r="D43" s="66"/>
    </row>
    <row r="44" spans="1:3" ht="90" customHeight="1">
      <c r="A44" s="20"/>
      <c r="B44" s="99" t="s">
        <v>89</v>
      </c>
      <c r="C44" s="79"/>
    </row>
    <row r="45" spans="1:6" ht="12.75">
      <c r="A45" s="20"/>
      <c r="B45" s="131" t="s">
        <v>90</v>
      </c>
      <c r="C45" s="54" t="s">
        <v>56</v>
      </c>
      <c r="D45" s="21">
        <v>3</v>
      </c>
      <c r="E45" s="21">
        <v>0</v>
      </c>
      <c r="F45" s="21">
        <f>PRODUCT(D45:E45)</f>
        <v>0</v>
      </c>
    </row>
    <row r="46" spans="1:2" ht="12.75">
      <c r="A46" s="20"/>
      <c r="B46" s="131"/>
    </row>
    <row r="47" spans="1:6" ht="12.75">
      <c r="A47" s="141" t="s">
        <v>22</v>
      </c>
      <c r="B47" s="58" t="s">
        <v>154</v>
      </c>
      <c r="C47" s="89"/>
      <c r="D47" s="146"/>
      <c r="E47" s="147"/>
      <c r="F47" s="148"/>
    </row>
    <row r="48" spans="1:6" ht="42.75" customHeight="1">
      <c r="A48" s="149"/>
      <c r="B48" s="99" t="s">
        <v>158</v>
      </c>
      <c r="C48" s="89"/>
      <c r="D48" s="146"/>
      <c r="E48" s="147"/>
      <c r="F48" s="148"/>
    </row>
    <row r="49" spans="1:6" ht="41.25" customHeight="1">
      <c r="A49" s="149"/>
      <c r="B49" s="131" t="s">
        <v>152</v>
      </c>
      <c r="C49" s="89"/>
      <c r="D49" s="146"/>
      <c r="E49" s="147"/>
      <c r="F49" s="148"/>
    </row>
    <row r="50" spans="1:6" ht="12.75">
      <c r="A50" s="149"/>
      <c r="B50" s="99" t="s">
        <v>155</v>
      </c>
      <c r="C50" s="91" t="s">
        <v>153</v>
      </c>
      <c r="D50" s="90">
        <v>3.5</v>
      </c>
      <c r="E50" s="90">
        <v>0</v>
      </c>
      <c r="F50" s="152">
        <f>PRODUCT(D50:E50)</f>
        <v>0</v>
      </c>
    </row>
    <row r="51" spans="1:6" ht="12.75">
      <c r="A51" s="20"/>
      <c r="B51" s="131" t="s">
        <v>156</v>
      </c>
      <c r="C51" s="91" t="s">
        <v>153</v>
      </c>
      <c r="D51" s="90">
        <v>3</v>
      </c>
      <c r="E51" s="90">
        <v>0</v>
      </c>
      <c r="F51" s="152">
        <f>PRODUCT(D51:E51)</f>
        <v>0</v>
      </c>
    </row>
    <row r="52" spans="1:2" ht="12.75">
      <c r="A52" s="20"/>
      <c r="B52" s="131"/>
    </row>
    <row r="53" spans="2:4" ht="12.75">
      <c r="B53" s="72"/>
      <c r="C53" s="76"/>
      <c r="D53" s="80"/>
    </row>
    <row r="54" spans="1:6" ht="12.75">
      <c r="A54" s="83"/>
      <c r="B54" s="115" t="s">
        <v>118</v>
      </c>
      <c r="C54" s="84"/>
      <c r="D54" s="85"/>
      <c r="E54" s="64"/>
      <c r="F54" s="65">
        <f>SUM(F22:F52)</f>
        <v>0</v>
      </c>
    </row>
    <row r="55" spans="2:4" ht="12.75">
      <c r="B55" s="75"/>
      <c r="C55" s="76"/>
      <c r="D55" s="80"/>
    </row>
  </sheetData>
  <sheetProtection/>
  <mergeCells count="2">
    <mergeCell ref="A1:B1"/>
    <mergeCell ref="A2:B2"/>
  </mergeCells>
  <printOptions/>
  <pageMargins left="0.75" right="0.75" top="1" bottom="1" header="0.5" footer="0.5"/>
  <pageSetup horizontalDpi="300" verticalDpi="300" orientation="portrait" paperSize="9"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tabColor rgb="FFFFC000"/>
  </sheetPr>
  <dimension ref="A1:G79"/>
  <sheetViews>
    <sheetView view="pageBreakPreview" zoomScaleSheetLayoutView="100" zoomScalePageLayoutView="0" workbookViewId="0" topLeftCell="A43">
      <selection activeCell="D12" sqref="D12"/>
    </sheetView>
  </sheetViews>
  <sheetFormatPr defaultColWidth="9.140625" defaultRowHeight="12.75"/>
  <cols>
    <col min="1" max="1" width="5.7109375" style="144" customWidth="1"/>
    <col min="2" max="2" width="48.7109375" style="41" customWidth="1"/>
    <col min="3" max="3" width="4.421875" style="54" customWidth="1"/>
    <col min="4" max="4" width="7.28125" style="21" customWidth="1"/>
    <col min="5" max="5" width="10.7109375" style="156" bestFit="1" customWidth="1"/>
    <col min="6" max="6" width="10.8515625" style="21" customWidth="1"/>
    <col min="7" max="7" width="9.140625" style="21" customWidth="1"/>
    <col min="8" max="16384" width="9.140625" style="20" customWidth="1"/>
  </cols>
  <sheetData>
    <row r="1" spans="1:7" ht="12.75">
      <c r="A1" s="176" t="str">
        <f>PRIPR!A1</f>
        <v>INVESTITOR: HRVATSKI SABOR</v>
      </c>
      <c r="B1" s="176"/>
      <c r="C1" s="24"/>
      <c r="D1" s="53"/>
      <c r="E1" s="157"/>
      <c r="G1" s="20"/>
    </row>
    <row r="2" spans="1:7" ht="13.5" thickBot="1">
      <c r="A2" s="175" t="str">
        <f>PRIPR!A2</f>
        <v>GRAĐEVINA: REKONSTRUKCIJA ULAZA BR 6</v>
      </c>
      <c r="B2" s="175"/>
      <c r="C2" s="29"/>
      <c r="D2" s="29"/>
      <c r="E2" s="158"/>
      <c r="F2" s="29"/>
      <c r="G2" s="20"/>
    </row>
    <row r="3" spans="1:7" ht="12.75">
      <c r="A3" s="138"/>
      <c r="B3" s="109"/>
      <c r="C3" s="25"/>
      <c r="D3" s="25"/>
      <c r="E3" s="159"/>
      <c r="G3" s="20"/>
    </row>
    <row r="4" spans="1:7" ht="12.75">
      <c r="A4" s="139" t="s">
        <v>74</v>
      </c>
      <c r="B4" s="88" t="s">
        <v>11</v>
      </c>
      <c r="C4" s="24"/>
      <c r="D4" s="24"/>
      <c r="E4" s="159"/>
      <c r="G4" s="20"/>
    </row>
    <row r="5" spans="1:6" ht="12.75">
      <c r="A5" s="140"/>
      <c r="C5" s="76"/>
      <c r="D5" s="80"/>
      <c r="E5" s="80"/>
      <c r="F5" s="80"/>
    </row>
    <row r="6" spans="1:6" ht="12.75">
      <c r="A6" s="141" t="s">
        <v>122</v>
      </c>
      <c r="B6" s="58" t="s">
        <v>160</v>
      </c>
      <c r="C6" s="89"/>
      <c r="D6" s="90"/>
      <c r="E6" s="90"/>
      <c r="F6" s="92"/>
    </row>
    <row r="7" spans="1:6" ht="117.75" customHeight="1">
      <c r="A7" s="141"/>
      <c r="B7" s="112" t="s">
        <v>5</v>
      </c>
      <c r="C7" s="89"/>
      <c r="D7" s="90"/>
      <c r="E7" s="90"/>
      <c r="F7" s="92"/>
    </row>
    <row r="8" spans="1:6" ht="12.75">
      <c r="A8" s="141"/>
      <c r="B8" s="60" t="s">
        <v>99</v>
      </c>
      <c r="C8" s="89" t="s">
        <v>100</v>
      </c>
      <c r="D8" s="90">
        <v>15.5</v>
      </c>
      <c r="E8" s="155">
        <v>0</v>
      </c>
      <c r="F8" s="152">
        <f>PRODUCT(D8:E8)</f>
        <v>0</v>
      </c>
    </row>
    <row r="9" spans="1:6" ht="12.75">
      <c r="A9" s="141"/>
      <c r="B9" s="60"/>
      <c r="C9" s="89"/>
      <c r="D9" s="90"/>
      <c r="E9" s="90"/>
      <c r="F9" s="92"/>
    </row>
    <row r="10" spans="1:6" ht="12.75">
      <c r="A10" s="137" t="s">
        <v>124</v>
      </c>
      <c r="B10" s="88" t="s">
        <v>91</v>
      </c>
      <c r="C10" s="76"/>
      <c r="E10" s="153"/>
      <c r="F10" s="100"/>
    </row>
    <row r="11" spans="1:6" ht="116.25" customHeight="1">
      <c r="A11" s="137"/>
      <c r="B11" s="82" t="s">
        <v>168</v>
      </c>
      <c r="C11" s="76"/>
      <c r="E11" s="153"/>
      <c r="F11" s="100"/>
    </row>
    <row r="12" spans="1:6" ht="12.75">
      <c r="A12" s="137"/>
      <c r="B12" s="82" t="s">
        <v>39</v>
      </c>
      <c r="C12" s="76"/>
      <c r="E12" s="153"/>
      <c r="F12" s="100"/>
    </row>
    <row r="13" spans="1:6" ht="12.75">
      <c r="A13" s="137"/>
      <c r="B13" s="82" t="s">
        <v>40</v>
      </c>
      <c r="C13" s="76"/>
      <c r="E13" s="153"/>
      <c r="F13" s="100"/>
    </row>
    <row r="14" spans="1:6" ht="12.75">
      <c r="A14" s="137"/>
      <c r="B14" s="82" t="s">
        <v>41</v>
      </c>
      <c r="C14" s="19"/>
      <c r="E14" s="153"/>
      <c r="F14" s="100"/>
    </row>
    <row r="15" spans="1:6" ht="12.75">
      <c r="A15" s="137"/>
      <c r="B15" s="82" t="s">
        <v>38</v>
      </c>
      <c r="C15" s="89" t="s">
        <v>100</v>
      </c>
      <c r="D15" s="21">
        <v>110</v>
      </c>
      <c r="E15" s="153">
        <v>0</v>
      </c>
      <c r="F15" s="100">
        <f>PRODUCT(D15:E15)</f>
        <v>0</v>
      </c>
    </row>
    <row r="16" spans="1:6" ht="12.75">
      <c r="A16" s="142"/>
      <c r="B16" s="113"/>
      <c r="C16" s="89"/>
      <c r="D16" s="90"/>
      <c r="E16" s="90"/>
      <c r="F16" s="92"/>
    </row>
    <row r="17" spans="1:6" ht="12.75">
      <c r="A17" s="137" t="s">
        <v>127</v>
      </c>
      <c r="B17" s="136" t="s">
        <v>97</v>
      </c>
      <c r="C17" s="89"/>
      <c r="D17" s="90"/>
      <c r="E17" s="90"/>
      <c r="F17" s="92"/>
    </row>
    <row r="18" spans="1:6" ht="76.5">
      <c r="A18" s="142"/>
      <c r="B18" s="113" t="s">
        <v>6</v>
      </c>
      <c r="C18" s="89"/>
      <c r="D18" s="90"/>
      <c r="E18" s="90"/>
      <c r="F18" s="92"/>
    </row>
    <row r="19" spans="1:6" ht="12.75">
      <c r="A19" s="142"/>
      <c r="B19" s="82" t="s">
        <v>95</v>
      </c>
      <c r="C19" s="76" t="s">
        <v>56</v>
      </c>
      <c r="D19" s="21">
        <v>1</v>
      </c>
      <c r="E19" s="153">
        <v>0</v>
      </c>
      <c r="F19" s="100">
        <f>PRODUCT(D19:E19)</f>
        <v>0</v>
      </c>
    </row>
    <row r="20" spans="1:6" ht="12.75">
      <c r="A20" s="142"/>
      <c r="B20" s="82"/>
      <c r="C20" s="76"/>
      <c r="E20" s="153"/>
      <c r="F20" s="100"/>
    </row>
    <row r="21" spans="1:6" ht="12.75">
      <c r="A21" s="137" t="s">
        <v>22</v>
      </c>
      <c r="B21" s="88" t="s">
        <v>140</v>
      </c>
      <c r="C21" s="76"/>
      <c r="E21" s="153"/>
      <c r="F21" s="100"/>
    </row>
    <row r="22" spans="1:6" ht="98.25" customHeight="1">
      <c r="A22" s="142"/>
      <c r="B22" s="145" t="s">
        <v>7</v>
      </c>
      <c r="C22" s="76"/>
      <c r="E22" s="153"/>
      <c r="F22" s="100"/>
    </row>
    <row r="23" spans="1:6" ht="12.75">
      <c r="A23" s="142"/>
      <c r="B23" s="82" t="s">
        <v>141</v>
      </c>
      <c r="C23" s="76" t="s">
        <v>56</v>
      </c>
      <c r="D23" s="21">
        <v>1</v>
      </c>
      <c r="E23" s="153">
        <v>0</v>
      </c>
      <c r="F23" s="100">
        <f>PRODUCT(D23:E23)</f>
        <v>0</v>
      </c>
    </row>
    <row r="24" spans="1:6" ht="12.75">
      <c r="A24" s="142"/>
      <c r="B24" s="82"/>
      <c r="C24" s="76"/>
      <c r="E24" s="153"/>
      <c r="F24" s="100"/>
    </row>
    <row r="25" spans="1:6" ht="12.75">
      <c r="A25" s="142"/>
      <c r="B25" s="82"/>
      <c r="C25" s="76"/>
      <c r="E25" s="153"/>
      <c r="F25" s="100"/>
    </row>
    <row r="26" spans="1:6" ht="12.75">
      <c r="A26" s="142"/>
      <c r="B26" s="82"/>
      <c r="C26" s="76"/>
      <c r="E26" s="153"/>
      <c r="F26" s="100"/>
    </row>
    <row r="27" spans="1:6" ht="12.75">
      <c r="A27" s="142"/>
      <c r="B27" s="82"/>
      <c r="C27" s="76"/>
      <c r="E27" s="153"/>
      <c r="F27" s="100"/>
    </row>
    <row r="28" spans="1:6" ht="12.75">
      <c r="A28" s="142"/>
      <c r="B28" s="82"/>
      <c r="C28" s="76"/>
      <c r="E28" s="153"/>
      <c r="F28" s="100"/>
    </row>
    <row r="29" spans="1:6" ht="12.75">
      <c r="A29" s="142"/>
      <c r="B29" s="82"/>
      <c r="C29" s="76"/>
      <c r="E29" s="153"/>
      <c r="F29" s="100"/>
    </row>
    <row r="30" spans="1:6" ht="12.75">
      <c r="A30" s="137" t="s">
        <v>23</v>
      </c>
      <c r="B30" s="88" t="s">
        <v>142</v>
      </c>
      <c r="C30" s="76"/>
      <c r="E30" s="153"/>
      <c r="F30" s="100"/>
    </row>
    <row r="31" spans="1:6" ht="108" customHeight="1">
      <c r="A31" s="142"/>
      <c r="B31" s="82" t="s">
        <v>8</v>
      </c>
      <c r="C31" s="76"/>
      <c r="E31" s="153"/>
      <c r="F31" s="100"/>
    </row>
    <row r="32" spans="1:6" ht="12.75">
      <c r="A32" s="142"/>
      <c r="B32" s="82" t="s">
        <v>141</v>
      </c>
      <c r="C32" s="76" t="s">
        <v>56</v>
      </c>
      <c r="D32" s="21">
        <v>1</v>
      </c>
      <c r="E32" s="153">
        <v>0</v>
      </c>
      <c r="F32" s="100">
        <f>PRODUCT(D32:E32)</f>
        <v>0</v>
      </c>
    </row>
    <row r="33" spans="1:6" ht="12.75">
      <c r="A33" s="142"/>
      <c r="B33" s="82"/>
      <c r="C33" s="76"/>
      <c r="E33" s="153"/>
      <c r="F33" s="100"/>
    </row>
    <row r="34" spans="1:6" ht="12.75">
      <c r="A34" s="137" t="s">
        <v>129</v>
      </c>
      <c r="B34" s="136" t="s">
        <v>133</v>
      </c>
      <c r="C34" s="89"/>
      <c r="D34" s="90"/>
      <c r="E34" s="90"/>
      <c r="F34" s="92"/>
    </row>
    <row r="35" spans="1:6" ht="69" customHeight="1">
      <c r="A35" s="142"/>
      <c r="B35" s="113" t="s">
        <v>169</v>
      </c>
      <c r="C35" s="89"/>
      <c r="D35" s="90"/>
      <c r="E35" s="90"/>
      <c r="F35" s="92"/>
    </row>
    <row r="36" spans="1:6" ht="12.75">
      <c r="A36" s="142"/>
      <c r="B36" s="82" t="s">
        <v>95</v>
      </c>
      <c r="C36" s="76" t="s">
        <v>56</v>
      </c>
      <c r="D36" s="21">
        <v>1</v>
      </c>
      <c r="E36" s="153">
        <v>0</v>
      </c>
      <c r="F36" s="100">
        <f>PRODUCT(D36:E36)</f>
        <v>0</v>
      </c>
    </row>
    <row r="37" spans="1:6" ht="12.75">
      <c r="A37" s="142"/>
      <c r="B37" s="113"/>
      <c r="C37" s="76"/>
      <c r="E37" s="153"/>
      <c r="F37" s="100"/>
    </row>
    <row r="38" spans="1:6" ht="12.75">
      <c r="A38" s="137" t="s">
        <v>53</v>
      </c>
      <c r="B38" s="136" t="s">
        <v>139</v>
      </c>
      <c r="C38" s="89"/>
      <c r="D38" s="90"/>
      <c r="E38" s="90"/>
      <c r="F38" s="92"/>
    </row>
    <row r="39" spans="1:6" ht="130.5" customHeight="1">
      <c r="A39" s="142"/>
      <c r="B39" s="113" t="s">
        <v>171</v>
      </c>
      <c r="C39" s="89"/>
      <c r="D39" s="90"/>
      <c r="E39" s="90"/>
      <c r="F39" s="92"/>
    </row>
    <row r="40" spans="1:6" ht="12.75">
      <c r="A40" s="142"/>
      <c r="B40" s="117" t="s">
        <v>19</v>
      </c>
      <c r="C40" s="86" t="s">
        <v>100</v>
      </c>
      <c r="D40" s="21">
        <v>5</v>
      </c>
      <c r="E40" s="153">
        <v>0</v>
      </c>
      <c r="F40" s="100">
        <f>PRODUCT(D40:E40)</f>
        <v>0</v>
      </c>
    </row>
    <row r="41" spans="1:6" ht="12.75">
      <c r="A41" s="142"/>
      <c r="C41" s="89"/>
      <c r="D41" s="90"/>
      <c r="E41" s="90"/>
      <c r="F41" s="92"/>
    </row>
    <row r="42" spans="1:6" ht="12.75">
      <c r="A42" s="137" t="s">
        <v>54</v>
      </c>
      <c r="B42" s="58" t="s">
        <v>157</v>
      </c>
      <c r="C42" s="91"/>
      <c r="D42" s="146"/>
      <c r="E42" s="146"/>
      <c r="F42" s="150"/>
    </row>
    <row r="43" spans="1:6" ht="51">
      <c r="A43" s="142"/>
      <c r="B43" s="151" t="s">
        <v>172</v>
      </c>
      <c r="C43" s="91"/>
      <c r="D43" s="146"/>
      <c r="E43" s="146"/>
      <c r="F43" s="150"/>
    </row>
    <row r="44" spans="1:2" ht="12.75">
      <c r="A44" s="142"/>
      <c r="B44" s="60" t="s">
        <v>159</v>
      </c>
    </row>
    <row r="45" spans="1:6" ht="12.75">
      <c r="A45" s="142"/>
      <c r="B45" s="41" t="s">
        <v>155</v>
      </c>
      <c r="C45" s="91" t="s">
        <v>153</v>
      </c>
      <c r="D45" s="90">
        <v>3.5</v>
      </c>
      <c r="E45" s="154">
        <v>0</v>
      </c>
      <c r="F45" s="152">
        <f>PRODUCT(D45:E45)</f>
        <v>0</v>
      </c>
    </row>
    <row r="46" spans="1:6" ht="12.75">
      <c r="A46" s="142"/>
      <c r="B46" s="41" t="s">
        <v>156</v>
      </c>
      <c r="C46" s="91" t="s">
        <v>153</v>
      </c>
      <c r="D46" s="90">
        <v>3</v>
      </c>
      <c r="E46" s="90">
        <v>0</v>
      </c>
      <c r="F46" s="152">
        <f>PRODUCT(D46:E46)</f>
        <v>0</v>
      </c>
    </row>
    <row r="47" spans="1:6" ht="12.75">
      <c r="A47" s="142"/>
      <c r="C47" s="91"/>
      <c r="D47" s="90"/>
      <c r="E47" s="90"/>
      <c r="F47" s="152"/>
    </row>
    <row r="48" spans="1:6" ht="12.75">
      <c r="A48" s="142"/>
      <c r="C48" s="91"/>
      <c r="D48" s="90"/>
      <c r="E48" s="90"/>
      <c r="F48" s="152"/>
    </row>
    <row r="49" spans="1:6" ht="12.75">
      <c r="A49" s="142"/>
      <c r="C49" s="91"/>
      <c r="D49" s="90"/>
      <c r="E49" s="90"/>
      <c r="F49" s="152"/>
    </row>
    <row r="50" spans="1:6" ht="12.75">
      <c r="A50" s="142"/>
      <c r="C50" s="91"/>
      <c r="D50" s="90"/>
      <c r="E50" s="90"/>
      <c r="F50" s="152"/>
    </row>
    <row r="51" spans="1:6" ht="12.75">
      <c r="A51" s="142"/>
      <c r="C51" s="91"/>
      <c r="D51" s="90"/>
      <c r="E51" s="90"/>
      <c r="F51" s="152"/>
    </row>
    <row r="52" spans="1:6" ht="12.75">
      <c r="A52" s="142"/>
      <c r="C52" s="91"/>
      <c r="D52" s="90"/>
      <c r="E52" s="90"/>
      <c r="F52" s="152"/>
    </row>
    <row r="53" spans="1:6" ht="12.75">
      <c r="A53" s="142"/>
      <c r="C53" s="91"/>
      <c r="D53" s="90"/>
      <c r="E53" s="90"/>
      <c r="F53" s="152"/>
    </row>
    <row r="54" spans="1:6" ht="12.75">
      <c r="A54" s="142"/>
      <c r="C54" s="91"/>
      <c r="D54" s="90"/>
      <c r="E54" s="90"/>
      <c r="F54" s="152"/>
    </row>
    <row r="55" spans="1:6" ht="12.75">
      <c r="A55" s="142"/>
      <c r="C55" s="91"/>
      <c r="D55" s="90"/>
      <c r="E55" s="90"/>
      <c r="F55" s="152"/>
    </row>
    <row r="56" spans="1:6" ht="12.75">
      <c r="A56" s="142"/>
      <c r="C56" s="91"/>
      <c r="D56" s="90"/>
      <c r="E56" s="90"/>
      <c r="F56" s="152"/>
    </row>
    <row r="57" spans="1:6" ht="12.75">
      <c r="A57" s="142"/>
      <c r="C57" s="91"/>
      <c r="D57" s="90"/>
      <c r="E57" s="90"/>
      <c r="F57" s="152"/>
    </row>
    <row r="58" spans="1:6" ht="12.75">
      <c r="A58" s="142"/>
      <c r="C58" s="91"/>
      <c r="D58" s="90"/>
      <c r="E58" s="90"/>
      <c r="F58" s="152"/>
    </row>
    <row r="59" spans="1:6" ht="12.75">
      <c r="A59" s="142"/>
      <c r="C59" s="91"/>
      <c r="D59" s="90"/>
      <c r="E59" s="90"/>
      <c r="F59" s="152"/>
    </row>
    <row r="60" spans="1:6" ht="12.75">
      <c r="A60" s="141" t="s">
        <v>78</v>
      </c>
      <c r="B60" s="58" t="s">
        <v>42</v>
      </c>
      <c r="C60" s="89"/>
      <c r="D60" s="90"/>
      <c r="E60" s="90"/>
      <c r="F60" s="92"/>
    </row>
    <row r="61" spans="1:6" ht="12.75">
      <c r="A61" s="141"/>
      <c r="B61" s="99" t="s">
        <v>43</v>
      </c>
      <c r="C61" s="89"/>
      <c r="D61" s="90"/>
      <c r="E61" s="90"/>
      <c r="F61" s="92"/>
    </row>
    <row r="62" spans="1:6" ht="25.5">
      <c r="A62" s="141"/>
      <c r="B62" s="99" t="s">
        <v>44</v>
      </c>
      <c r="C62" s="89"/>
      <c r="D62" s="90"/>
      <c r="E62" s="90"/>
      <c r="F62" s="92"/>
    </row>
    <row r="63" spans="1:6" ht="12.75">
      <c r="A63" s="141"/>
      <c r="B63" s="99" t="s">
        <v>45</v>
      </c>
      <c r="C63" s="89"/>
      <c r="D63" s="90"/>
      <c r="E63" s="90"/>
      <c r="F63" s="92"/>
    </row>
    <row r="64" spans="1:6" ht="12.75">
      <c r="A64" s="141"/>
      <c r="B64" s="99" t="s">
        <v>46</v>
      </c>
      <c r="C64" s="89"/>
      <c r="D64" s="90"/>
      <c r="E64" s="90"/>
      <c r="F64" s="92"/>
    </row>
    <row r="65" spans="1:6" ht="12.75">
      <c r="A65" s="141"/>
      <c r="B65" s="99" t="s">
        <v>47</v>
      </c>
      <c r="C65" s="76"/>
      <c r="D65" s="80"/>
      <c r="E65" s="80"/>
      <c r="F65" s="80"/>
    </row>
    <row r="66" spans="1:6" ht="63.75">
      <c r="A66" s="141"/>
      <c r="B66" s="99" t="s">
        <v>173</v>
      </c>
      <c r="C66" s="94"/>
      <c r="D66" s="80"/>
      <c r="E66" s="80"/>
      <c r="F66" s="80"/>
    </row>
    <row r="67" spans="1:6" ht="12.75">
      <c r="A67" s="141"/>
      <c r="B67" s="99" t="s">
        <v>24</v>
      </c>
      <c r="C67" s="76" t="s">
        <v>55</v>
      </c>
      <c r="D67" s="80">
        <v>1</v>
      </c>
      <c r="E67" s="80">
        <v>0</v>
      </c>
      <c r="F67" s="74">
        <f>PRODUCT(D67:E67)</f>
        <v>0</v>
      </c>
    </row>
    <row r="68" spans="1:6" ht="12.75">
      <c r="A68" s="141"/>
      <c r="B68" s="99"/>
      <c r="C68" s="76"/>
      <c r="D68" s="80"/>
      <c r="E68" s="80"/>
      <c r="F68" s="92"/>
    </row>
    <row r="69" spans="1:6" ht="12.75">
      <c r="A69" s="141"/>
      <c r="B69" s="99"/>
      <c r="C69" s="76"/>
      <c r="D69" s="80"/>
      <c r="E69" s="80"/>
      <c r="F69" s="92"/>
    </row>
    <row r="70" spans="1:6" ht="12.75">
      <c r="A70" s="141"/>
      <c r="B70" s="88"/>
      <c r="C70" s="76"/>
      <c r="D70" s="80"/>
      <c r="E70" s="80"/>
      <c r="F70" s="80"/>
    </row>
    <row r="71" spans="1:6" ht="12.75">
      <c r="A71" s="141"/>
      <c r="B71" s="88"/>
      <c r="C71" s="76"/>
      <c r="D71" s="80"/>
      <c r="E71" s="80"/>
      <c r="F71" s="80"/>
    </row>
    <row r="72" spans="1:6" ht="12.75">
      <c r="A72" s="141"/>
      <c r="B72" s="132" t="str">
        <f>B4</f>
        <v>GRAĐEVINSKI RADOVI</v>
      </c>
      <c r="C72" s="177" t="s">
        <v>25</v>
      </c>
      <c r="D72" s="177"/>
      <c r="E72" s="133"/>
      <c r="F72" s="134">
        <f>SUM(F6:F67)</f>
        <v>0</v>
      </c>
    </row>
    <row r="73" spans="1:6" ht="12.75">
      <c r="A73" s="139"/>
      <c r="B73" s="88"/>
      <c r="C73" s="76"/>
      <c r="D73" s="80"/>
      <c r="E73" s="80"/>
      <c r="F73" s="80"/>
    </row>
    <row r="74" ht="12.75">
      <c r="A74" s="143"/>
    </row>
    <row r="75" ht="12.75">
      <c r="A75" s="139"/>
    </row>
    <row r="76" ht="12.75">
      <c r="A76" s="139"/>
    </row>
    <row r="77" spans="1:7" ht="12.75">
      <c r="A77" s="139"/>
      <c r="G77" s="95"/>
    </row>
    <row r="78" spans="1:7" ht="12.75">
      <c r="A78" s="139"/>
      <c r="G78" s="96"/>
    </row>
    <row r="79" ht="12.75">
      <c r="A79" s="139"/>
    </row>
  </sheetData>
  <sheetProtection/>
  <mergeCells count="3">
    <mergeCell ref="C72:D72"/>
    <mergeCell ref="A1:B1"/>
    <mergeCell ref="A2:B2"/>
  </mergeCells>
  <printOptions/>
  <pageMargins left="0.75" right="0.75" top="1" bottom="1" header="0.5" footer="0.5"/>
  <pageSetup horizontalDpi="300" verticalDpi="300" orientation="portrait"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tabColor rgb="FFFFC000"/>
  </sheetPr>
  <dimension ref="A1:G29"/>
  <sheetViews>
    <sheetView view="pageBreakPreview" zoomScaleSheetLayoutView="100" zoomScalePageLayoutView="0" workbookViewId="0" topLeftCell="A1">
      <selection activeCell="E15" sqref="E15"/>
    </sheetView>
  </sheetViews>
  <sheetFormatPr defaultColWidth="9.140625" defaultRowHeight="12.75"/>
  <cols>
    <col min="1" max="1" width="5.7109375" style="144" customWidth="1"/>
    <col min="2" max="2" width="48.7109375" style="41" customWidth="1"/>
    <col min="3" max="3" width="4.421875" style="54" customWidth="1"/>
    <col min="4" max="4" width="7.28125" style="21" customWidth="1"/>
    <col min="5" max="5" width="10.7109375" style="21" bestFit="1" customWidth="1"/>
    <col min="6" max="6" width="10.8515625" style="21" customWidth="1"/>
    <col min="7" max="7" width="9.140625" style="21" customWidth="1"/>
    <col min="8" max="16384" width="9.140625" style="20" customWidth="1"/>
  </cols>
  <sheetData>
    <row r="1" spans="1:7" ht="12.75">
      <c r="A1" s="176" t="str">
        <f>PRIPR!A1</f>
        <v>INVESTITOR: HRVATSKI SABOR</v>
      </c>
      <c r="B1" s="176"/>
      <c r="C1" s="24"/>
      <c r="D1" s="53"/>
      <c r="E1" s="53"/>
      <c r="G1" s="20"/>
    </row>
    <row r="2" spans="1:7" ht="13.5" thickBot="1">
      <c r="A2" s="175" t="str">
        <f>PRIPR!A2</f>
        <v>GRAĐEVINA: REKONSTRUKCIJA ULAZA BR 6</v>
      </c>
      <c r="B2" s="175"/>
      <c r="C2" s="29"/>
      <c r="D2" s="29"/>
      <c r="E2" s="29"/>
      <c r="F2" s="29"/>
      <c r="G2" s="20"/>
    </row>
    <row r="3" spans="1:7" ht="12.75">
      <c r="A3" s="138"/>
      <c r="B3" s="109"/>
      <c r="C3" s="25"/>
      <c r="D3" s="25"/>
      <c r="E3" s="24"/>
      <c r="G3" s="20"/>
    </row>
    <row r="4" spans="1:7" ht="12.75">
      <c r="A4" s="139" t="s">
        <v>13</v>
      </c>
      <c r="B4" s="88" t="s">
        <v>12</v>
      </c>
      <c r="C4" s="24"/>
      <c r="D4" s="24"/>
      <c r="E4" s="24"/>
      <c r="G4" s="20"/>
    </row>
    <row r="5" spans="1:6" ht="12.75">
      <c r="A5" s="140"/>
      <c r="C5" s="76"/>
      <c r="D5" s="80"/>
      <c r="E5" s="80"/>
      <c r="F5" s="80"/>
    </row>
    <row r="6" spans="1:6" ht="12.75">
      <c r="A6" s="141" t="s">
        <v>122</v>
      </c>
      <c r="B6" s="116" t="s">
        <v>134</v>
      </c>
      <c r="C6" s="86"/>
      <c r="E6" s="100"/>
      <c r="F6" s="100"/>
    </row>
    <row r="7" spans="1:6" ht="113.25" customHeight="1">
      <c r="A7" s="141"/>
      <c r="B7" s="99" t="s">
        <v>174</v>
      </c>
      <c r="C7" s="86"/>
      <c r="E7" s="100"/>
      <c r="F7" s="100"/>
    </row>
    <row r="8" spans="1:6" ht="12.75">
      <c r="A8" s="141"/>
      <c r="B8" s="117" t="s">
        <v>19</v>
      </c>
      <c r="C8" s="86" t="s">
        <v>100</v>
      </c>
      <c r="D8" s="21">
        <v>11.8</v>
      </c>
      <c r="E8" s="100">
        <v>0</v>
      </c>
      <c r="F8" s="100">
        <f>PRODUCT(D8:E8)</f>
        <v>0</v>
      </c>
    </row>
    <row r="9" spans="1:6" ht="12.75">
      <c r="A9" s="141"/>
      <c r="B9" s="117"/>
      <c r="C9" s="86"/>
      <c r="E9" s="100"/>
      <c r="F9" s="100"/>
    </row>
    <row r="10" spans="1:6" ht="12.75">
      <c r="A10" s="141" t="s">
        <v>124</v>
      </c>
      <c r="B10" s="116" t="s">
        <v>144</v>
      </c>
      <c r="C10" s="86"/>
      <c r="E10" s="100"/>
      <c r="F10" s="100"/>
    </row>
    <row r="11" spans="1:6" ht="99.75" customHeight="1">
      <c r="A11" s="141"/>
      <c r="B11" s="99" t="s">
        <v>178</v>
      </c>
      <c r="C11" s="86"/>
      <c r="E11" s="100"/>
      <c r="F11" s="100"/>
    </row>
    <row r="12" spans="1:6" ht="12.75">
      <c r="A12" s="141"/>
      <c r="B12" s="117" t="s">
        <v>19</v>
      </c>
      <c r="C12" s="86" t="s">
        <v>100</v>
      </c>
      <c r="D12" s="21">
        <v>2.2</v>
      </c>
      <c r="E12" s="100">
        <v>0</v>
      </c>
      <c r="F12" s="100">
        <f>PRODUCT(D12:E12)</f>
        <v>0</v>
      </c>
    </row>
    <row r="13" spans="1:6" ht="12.75">
      <c r="A13" s="142"/>
      <c r="C13" s="91"/>
      <c r="D13" s="146"/>
      <c r="E13" s="146"/>
      <c r="F13" s="150"/>
    </row>
    <row r="14" spans="1:7" s="86" customFormat="1" ht="12.75">
      <c r="A14" s="141" t="s">
        <v>127</v>
      </c>
      <c r="B14" s="116" t="s">
        <v>162</v>
      </c>
      <c r="D14" s="160"/>
      <c r="E14" s="161"/>
      <c r="F14" s="161"/>
      <c r="G14" s="160"/>
    </row>
    <row r="15" spans="1:7" s="86" customFormat="1" ht="99" customHeight="1">
      <c r="A15" s="141"/>
      <c r="B15" s="112" t="s">
        <v>179</v>
      </c>
      <c r="D15" s="160"/>
      <c r="E15" s="161"/>
      <c r="F15" s="161"/>
      <c r="G15" s="160"/>
    </row>
    <row r="16" spans="1:7" s="86" customFormat="1" ht="12.75">
      <c r="A16" s="141"/>
      <c r="B16" s="112" t="s">
        <v>161</v>
      </c>
      <c r="D16" s="160"/>
      <c r="E16" s="161"/>
      <c r="F16" s="161"/>
      <c r="G16" s="160"/>
    </row>
    <row r="17" spans="1:7" s="86" customFormat="1" ht="12.75">
      <c r="A17" s="141"/>
      <c r="B17" s="117" t="s">
        <v>19</v>
      </c>
      <c r="C17" s="86" t="s">
        <v>100</v>
      </c>
      <c r="D17" s="160">
        <v>2</v>
      </c>
      <c r="E17" s="161">
        <v>0</v>
      </c>
      <c r="F17" s="161">
        <f>PRODUCT(D17:E17)</f>
        <v>0</v>
      </c>
      <c r="G17" s="160"/>
    </row>
    <row r="18" spans="1:7" s="86" customFormat="1" ht="12.75">
      <c r="A18" s="162"/>
      <c r="B18" s="163"/>
      <c r="C18" s="164"/>
      <c r="D18" s="165"/>
      <c r="E18" s="165"/>
      <c r="F18" s="150"/>
      <c r="G18" s="160"/>
    </row>
    <row r="19" spans="1:6" ht="12.75">
      <c r="A19" s="141"/>
      <c r="B19" s="99"/>
      <c r="C19" s="76"/>
      <c r="D19" s="80"/>
      <c r="E19" s="80"/>
      <c r="F19" s="92"/>
    </row>
    <row r="20" spans="1:6" ht="12.75">
      <c r="A20" s="141"/>
      <c r="B20" s="88"/>
      <c r="C20" s="76"/>
      <c r="D20" s="80"/>
      <c r="E20" s="80"/>
      <c r="F20" s="80"/>
    </row>
    <row r="21" spans="1:6" ht="12.75">
      <c r="A21" s="141"/>
      <c r="B21" s="88"/>
      <c r="C21" s="76"/>
      <c r="D21" s="80"/>
      <c r="E21" s="80"/>
      <c r="F21" s="80"/>
    </row>
    <row r="22" spans="1:6" ht="12.75">
      <c r="A22" s="141"/>
      <c r="B22" s="132" t="str">
        <f>B4</f>
        <v>KAMENARSKI RADOVI</v>
      </c>
      <c r="C22" s="177" t="s">
        <v>25</v>
      </c>
      <c r="D22" s="177"/>
      <c r="E22" s="133"/>
      <c r="F22" s="134">
        <f>SUM(F6:F18)</f>
        <v>0</v>
      </c>
    </row>
    <row r="23" spans="1:6" ht="12.75">
      <c r="A23" s="139"/>
      <c r="B23" s="88"/>
      <c r="C23" s="76"/>
      <c r="D23" s="80"/>
      <c r="E23" s="80"/>
      <c r="F23" s="80"/>
    </row>
    <row r="24" ht="12.75">
      <c r="A24" s="143"/>
    </row>
    <row r="25" ht="12.75">
      <c r="A25" s="139"/>
    </row>
    <row r="26" ht="12.75">
      <c r="A26" s="139"/>
    </row>
    <row r="27" spans="1:7" ht="12.75">
      <c r="A27" s="139"/>
      <c r="G27" s="95"/>
    </row>
    <row r="28" spans="1:7" ht="12.75">
      <c r="A28" s="139"/>
      <c r="G28" s="96"/>
    </row>
    <row r="29" ht="12.75">
      <c r="A29" s="139"/>
    </row>
  </sheetData>
  <sheetProtection/>
  <mergeCells count="3">
    <mergeCell ref="C22:D22"/>
    <mergeCell ref="A1:B1"/>
    <mergeCell ref="A2:B2"/>
  </mergeCells>
  <printOptions/>
  <pageMargins left="0.75" right="0.75" top="1" bottom="1" header="0.5" footer="0.5"/>
  <pageSetup horizontalDpi="300" verticalDpi="300" orientation="portrait" paperSize="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tabColor rgb="FFFFC000"/>
  </sheetPr>
  <dimension ref="A1:G55"/>
  <sheetViews>
    <sheetView view="pageBreakPreview" zoomScaleSheetLayoutView="100" zoomScalePageLayoutView="0" workbookViewId="0" topLeftCell="A1">
      <selection activeCell="D8" sqref="D8"/>
    </sheetView>
  </sheetViews>
  <sheetFormatPr defaultColWidth="9.140625" defaultRowHeight="12.75"/>
  <cols>
    <col min="1" max="1" width="5.7109375" style="144" customWidth="1"/>
    <col min="2" max="2" width="48.7109375" style="168" customWidth="1"/>
    <col min="3" max="3" width="4.421875" style="54" customWidth="1"/>
    <col min="4" max="4" width="7.28125" style="21" customWidth="1"/>
    <col min="5" max="5" width="10.7109375" style="21" bestFit="1" customWidth="1"/>
    <col min="6" max="6" width="10.8515625" style="21" customWidth="1"/>
    <col min="7" max="7" width="9.140625" style="21" customWidth="1"/>
    <col min="8" max="16384" width="9.140625" style="20" customWidth="1"/>
  </cols>
  <sheetData>
    <row r="1" spans="1:7" ht="12.75">
      <c r="A1" s="176" t="str">
        <f>PRIPR!A1</f>
        <v>INVESTITOR: HRVATSKI SABOR</v>
      </c>
      <c r="B1" s="176"/>
      <c r="C1" s="24"/>
      <c r="D1" s="53"/>
      <c r="E1" s="53"/>
      <c r="G1" s="20"/>
    </row>
    <row r="2" spans="1:7" ht="13.5" thickBot="1">
      <c r="A2" s="175" t="str">
        <f>PRIPR!A2</f>
        <v>GRAĐEVINA: REKONSTRUKCIJA ULAZA BR 6</v>
      </c>
      <c r="B2" s="175"/>
      <c r="C2" s="29"/>
      <c r="D2" s="29"/>
      <c r="E2" s="29"/>
      <c r="F2" s="29"/>
      <c r="G2" s="20"/>
    </row>
    <row r="3" spans="1:7" ht="12.75">
      <c r="A3" s="138"/>
      <c r="B3" s="166"/>
      <c r="C3" s="25"/>
      <c r="D3" s="25"/>
      <c r="E3" s="24"/>
      <c r="G3" s="20"/>
    </row>
    <row r="4" spans="1:7" ht="12" customHeight="1">
      <c r="A4" s="139" t="s">
        <v>14</v>
      </c>
      <c r="B4" s="167" t="s">
        <v>15</v>
      </c>
      <c r="C4" s="24"/>
      <c r="D4" s="24"/>
      <c r="E4" s="24"/>
      <c r="G4" s="20"/>
    </row>
    <row r="5" spans="1:6" ht="12.75">
      <c r="A5" s="140"/>
      <c r="C5" s="76"/>
      <c r="D5" s="80"/>
      <c r="E5" s="80"/>
      <c r="F5" s="80"/>
    </row>
    <row r="6" spans="1:6" ht="12.75">
      <c r="A6" s="137" t="s">
        <v>122</v>
      </c>
      <c r="B6" s="169" t="s">
        <v>93</v>
      </c>
      <c r="C6" s="89"/>
      <c r="D6" s="90"/>
      <c r="E6" s="91"/>
      <c r="F6" s="92"/>
    </row>
    <row r="7" spans="1:6" ht="127.5">
      <c r="A7" s="142"/>
      <c r="B7" s="170" t="s">
        <v>0</v>
      </c>
      <c r="C7" s="89"/>
      <c r="D7" s="90"/>
      <c r="E7" s="91"/>
      <c r="F7" s="92"/>
    </row>
    <row r="8" spans="1:6" ht="134.25" customHeight="1">
      <c r="A8" s="142"/>
      <c r="B8" s="170" t="s">
        <v>9</v>
      </c>
      <c r="C8" s="89"/>
      <c r="D8" s="90"/>
      <c r="E8" s="91"/>
      <c r="F8" s="92"/>
    </row>
    <row r="9" spans="1:6" ht="213" customHeight="1">
      <c r="A9" s="142"/>
      <c r="B9" s="170" t="s">
        <v>1</v>
      </c>
      <c r="C9" s="89"/>
      <c r="D9" s="90"/>
      <c r="E9" s="91"/>
      <c r="F9" s="92"/>
    </row>
    <row r="10" spans="1:6" ht="38.25">
      <c r="A10" s="142"/>
      <c r="B10" s="170" t="s">
        <v>136</v>
      </c>
      <c r="C10" s="89"/>
      <c r="D10" s="90"/>
      <c r="E10" s="91"/>
      <c r="F10" s="92"/>
    </row>
    <row r="11" spans="1:6" ht="12.75">
      <c r="A11" s="142"/>
      <c r="B11" s="171" t="s">
        <v>95</v>
      </c>
      <c r="C11" s="76" t="s">
        <v>56</v>
      </c>
      <c r="D11" s="21">
        <v>1</v>
      </c>
      <c r="E11" s="100">
        <v>0</v>
      </c>
      <c r="F11" s="100">
        <f>PRODUCT(D11:E11)</f>
        <v>0</v>
      </c>
    </row>
    <row r="12" spans="1:6" ht="12.75">
      <c r="A12" s="142"/>
      <c r="B12" s="171"/>
      <c r="C12" s="76"/>
      <c r="E12" s="100"/>
      <c r="F12" s="100"/>
    </row>
    <row r="13" spans="1:6" ht="12.75">
      <c r="A13" s="142"/>
      <c r="B13" s="171"/>
      <c r="C13" s="76"/>
      <c r="E13" s="100"/>
      <c r="F13" s="100"/>
    </row>
    <row r="14" spans="1:6" ht="12.75">
      <c r="A14" s="142"/>
      <c r="B14" s="171"/>
      <c r="C14" s="76"/>
      <c r="E14" s="100"/>
      <c r="F14" s="100"/>
    </row>
    <row r="15" spans="1:6" ht="12.75">
      <c r="A15" s="142"/>
      <c r="B15" s="171"/>
      <c r="C15" s="76"/>
      <c r="E15" s="100"/>
      <c r="F15" s="100"/>
    </row>
    <row r="16" spans="1:6" ht="12.75">
      <c r="A16" s="142"/>
      <c r="B16" s="171"/>
      <c r="C16" s="76"/>
      <c r="E16" s="100"/>
      <c r="F16" s="100"/>
    </row>
    <row r="17" spans="1:6" ht="12.75">
      <c r="A17" s="142"/>
      <c r="B17" s="171"/>
      <c r="C17" s="76"/>
      <c r="E17" s="100"/>
      <c r="F17" s="100"/>
    </row>
    <row r="18" spans="1:6" ht="12.75">
      <c r="A18" s="142"/>
      <c r="B18" s="171"/>
      <c r="C18" s="76"/>
      <c r="E18" s="100"/>
      <c r="F18" s="100"/>
    </row>
    <row r="19" spans="1:6" ht="12.75">
      <c r="A19" s="142"/>
      <c r="B19" s="171"/>
      <c r="C19" s="76"/>
      <c r="E19" s="100"/>
      <c r="F19" s="100"/>
    </row>
    <row r="20" spans="1:6" ht="12.75">
      <c r="A20" s="142"/>
      <c r="B20" s="171"/>
      <c r="C20" s="76"/>
      <c r="E20" s="100"/>
      <c r="F20" s="100"/>
    </row>
    <row r="21" spans="1:6" ht="12.75">
      <c r="A21" s="142"/>
      <c r="B21" s="171"/>
      <c r="C21" s="76"/>
      <c r="E21" s="100"/>
      <c r="F21" s="100"/>
    </row>
    <row r="22" spans="1:6" ht="12.75">
      <c r="A22" s="137" t="s">
        <v>124</v>
      </c>
      <c r="B22" s="169" t="s">
        <v>94</v>
      </c>
      <c r="C22" s="89"/>
      <c r="D22" s="90"/>
      <c r="E22" s="91"/>
      <c r="F22" s="92"/>
    </row>
    <row r="23" spans="1:6" ht="105.75" customHeight="1">
      <c r="A23" s="142"/>
      <c r="B23" s="170" t="s">
        <v>2</v>
      </c>
      <c r="C23" s="89"/>
      <c r="D23" s="90"/>
      <c r="E23" s="91"/>
      <c r="F23" s="92"/>
    </row>
    <row r="24" spans="1:6" ht="12.75">
      <c r="A24" s="142"/>
      <c r="B24" s="171" t="s">
        <v>95</v>
      </c>
      <c r="C24" s="76" t="s">
        <v>56</v>
      </c>
      <c r="D24" s="21">
        <v>2</v>
      </c>
      <c r="E24" s="100">
        <v>0</v>
      </c>
      <c r="F24" s="100">
        <f>PRODUCT(D24:E24)</f>
        <v>0</v>
      </c>
    </row>
    <row r="25" spans="1:6" ht="12.75">
      <c r="A25" s="142"/>
      <c r="B25" s="170"/>
      <c r="C25" s="89"/>
      <c r="D25" s="90"/>
      <c r="E25" s="91"/>
      <c r="F25" s="92"/>
    </row>
    <row r="26" spans="1:6" ht="12.75">
      <c r="A26" s="137" t="s">
        <v>127</v>
      </c>
      <c r="B26" s="169" t="s">
        <v>96</v>
      </c>
      <c r="C26" s="89"/>
      <c r="D26" s="90"/>
      <c r="E26" s="91"/>
      <c r="F26" s="92"/>
    </row>
    <row r="27" spans="1:6" ht="137.25" customHeight="1">
      <c r="A27" s="142"/>
      <c r="B27" s="170" t="s">
        <v>3</v>
      </c>
      <c r="C27" s="89"/>
      <c r="D27" s="90"/>
      <c r="E27" s="91"/>
      <c r="F27" s="92"/>
    </row>
    <row r="28" spans="1:6" ht="12.75">
      <c r="A28" s="142"/>
      <c r="B28" s="171" t="s">
        <v>95</v>
      </c>
      <c r="C28" s="76" t="s">
        <v>56</v>
      </c>
      <c r="D28" s="21">
        <v>1</v>
      </c>
      <c r="E28" s="100">
        <v>0</v>
      </c>
      <c r="F28" s="100">
        <f>PRODUCT(D28:E28)</f>
        <v>0</v>
      </c>
    </row>
    <row r="29" spans="1:6" ht="12.75">
      <c r="A29" s="142"/>
      <c r="B29" s="171"/>
      <c r="C29" s="76"/>
      <c r="E29" s="100"/>
      <c r="F29" s="100"/>
    </row>
    <row r="30" spans="1:6" ht="12.75">
      <c r="A30" s="137" t="s">
        <v>22</v>
      </c>
      <c r="B30" s="167" t="s">
        <v>143</v>
      </c>
      <c r="C30" s="76"/>
      <c r="E30" s="100"/>
      <c r="F30" s="100"/>
    </row>
    <row r="31" spans="1:6" ht="172.5" customHeight="1">
      <c r="A31" s="142"/>
      <c r="B31" s="172" t="s">
        <v>4</v>
      </c>
      <c r="C31" s="76"/>
      <c r="E31" s="100"/>
      <c r="F31" s="100"/>
    </row>
    <row r="32" spans="1:6" ht="12.75">
      <c r="A32" s="142"/>
      <c r="B32" s="171" t="s">
        <v>141</v>
      </c>
      <c r="C32" s="76" t="s">
        <v>56</v>
      </c>
      <c r="D32" s="21">
        <v>1</v>
      </c>
      <c r="E32" s="100">
        <v>0</v>
      </c>
      <c r="F32" s="100">
        <f>PRODUCT(D32:E32)</f>
        <v>0</v>
      </c>
    </row>
    <row r="33" spans="1:6" ht="12.75">
      <c r="A33" s="142"/>
      <c r="B33" s="170"/>
      <c r="C33" s="89"/>
      <c r="D33" s="90"/>
      <c r="E33" s="91"/>
      <c r="F33" s="92"/>
    </row>
    <row r="34" spans="1:6" ht="12.75">
      <c r="A34" s="137" t="s">
        <v>23</v>
      </c>
      <c r="B34" s="169" t="s">
        <v>137</v>
      </c>
      <c r="C34" s="89"/>
      <c r="D34" s="90"/>
      <c r="E34" s="91"/>
      <c r="F34" s="92"/>
    </row>
    <row r="35" spans="1:6" ht="60.75" customHeight="1">
      <c r="A35" s="142"/>
      <c r="B35" s="170" t="s">
        <v>170</v>
      </c>
      <c r="C35" s="89"/>
      <c r="D35" s="90"/>
      <c r="E35" s="91"/>
      <c r="F35" s="92"/>
    </row>
    <row r="36" spans="1:6" ht="12.75">
      <c r="A36" s="142"/>
      <c r="B36" s="170" t="s">
        <v>138</v>
      </c>
      <c r="C36" s="76" t="s">
        <v>56</v>
      </c>
      <c r="D36" s="21">
        <v>1</v>
      </c>
      <c r="E36" s="100">
        <v>0</v>
      </c>
      <c r="F36" s="100">
        <f>PRODUCT(D36:E36)</f>
        <v>0</v>
      </c>
    </row>
    <row r="37" spans="1:6" ht="12.75">
      <c r="A37" s="142"/>
      <c r="B37" s="170"/>
      <c r="C37" s="76"/>
      <c r="E37" s="100"/>
      <c r="F37" s="100"/>
    </row>
    <row r="38" spans="1:6" ht="12.75">
      <c r="A38" s="142"/>
      <c r="B38" s="170"/>
      <c r="C38" s="76"/>
      <c r="E38" s="100"/>
      <c r="F38" s="100"/>
    </row>
    <row r="39" spans="1:6" ht="12.75">
      <c r="A39" s="142"/>
      <c r="B39" s="170"/>
      <c r="C39" s="76"/>
      <c r="E39" s="100"/>
      <c r="F39" s="100"/>
    </row>
    <row r="40" spans="1:6" ht="12.75">
      <c r="A40" s="142"/>
      <c r="B40" s="170"/>
      <c r="C40" s="76"/>
      <c r="E40" s="100"/>
      <c r="F40" s="100"/>
    </row>
    <row r="41" spans="1:6" ht="12.75">
      <c r="A41" s="142"/>
      <c r="C41" s="89"/>
      <c r="D41" s="90"/>
      <c r="E41" s="91"/>
      <c r="F41" s="92"/>
    </row>
    <row r="42" spans="1:6" ht="12.75">
      <c r="A42" s="137" t="s">
        <v>129</v>
      </c>
      <c r="B42" s="169" t="s">
        <v>16</v>
      </c>
      <c r="C42" s="89"/>
      <c r="D42" s="90"/>
      <c r="E42" s="91"/>
      <c r="F42" s="92"/>
    </row>
    <row r="43" spans="1:6" ht="72" customHeight="1">
      <c r="A43" s="142"/>
      <c r="B43" s="170" t="s">
        <v>10</v>
      </c>
      <c r="C43" s="89"/>
      <c r="D43" s="90"/>
      <c r="E43" s="91"/>
      <c r="F43" s="92"/>
    </row>
    <row r="44" spans="1:6" ht="25.5">
      <c r="A44" s="142"/>
      <c r="B44" s="171" t="s">
        <v>145</v>
      </c>
      <c r="C44" s="76" t="s">
        <v>55</v>
      </c>
      <c r="D44" s="21">
        <v>3</v>
      </c>
      <c r="E44" s="100">
        <v>0</v>
      </c>
      <c r="F44" s="100">
        <f>PRODUCT(D44:E44)</f>
        <v>0</v>
      </c>
    </row>
    <row r="45" spans="1:6" ht="12.75">
      <c r="A45" s="142"/>
      <c r="C45" s="89"/>
      <c r="D45" s="90"/>
      <c r="E45" s="91"/>
      <c r="F45" s="92"/>
    </row>
    <row r="46" spans="1:6" ht="12.75" customHeight="1">
      <c r="A46" s="141"/>
      <c r="B46" s="170"/>
      <c r="C46" s="76"/>
      <c r="D46" s="80"/>
      <c r="E46" s="80"/>
      <c r="F46" s="92"/>
    </row>
    <row r="47" spans="1:6" ht="12.75">
      <c r="A47" s="141"/>
      <c r="B47" s="167"/>
      <c r="C47" s="76"/>
      <c r="D47" s="80"/>
      <c r="E47" s="80"/>
      <c r="F47" s="80"/>
    </row>
    <row r="48" spans="1:6" ht="12.75">
      <c r="A48" s="141"/>
      <c r="B48" s="173" t="str">
        <f>B4</f>
        <v>VRATA</v>
      </c>
      <c r="C48" s="177" t="s">
        <v>25</v>
      </c>
      <c r="D48" s="177"/>
      <c r="E48" s="133"/>
      <c r="F48" s="134">
        <f>SUM(F6:F45)</f>
        <v>0</v>
      </c>
    </row>
    <row r="49" spans="1:6" ht="12.75">
      <c r="A49" s="139"/>
      <c r="B49" s="167"/>
      <c r="C49" s="76"/>
      <c r="D49" s="80"/>
      <c r="E49" s="80"/>
      <c r="F49" s="80"/>
    </row>
    <row r="50" ht="55.5" customHeight="1">
      <c r="A50" s="143"/>
    </row>
    <row r="51" ht="12.75">
      <c r="A51" s="139"/>
    </row>
    <row r="52" ht="12.75">
      <c r="A52" s="139"/>
    </row>
    <row r="53" spans="1:7" ht="12.75">
      <c r="A53" s="139"/>
      <c r="G53" s="95"/>
    </row>
    <row r="54" spans="1:7" ht="12.75">
      <c r="A54" s="139"/>
      <c r="G54" s="96"/>
    </row>
    <row r="55" ht="12.75">
      <c r="A55" s="139"/>
    </row>
  </sheetData>
  <sheetProtection/>
  <mergeCells count="3">
    <mergeCell ref="C48:D48"/>
    <mergeCell ref="A1:B1"/>
    <mergeCell ref="A2:B2"/>
  </mergeCells>
  <printOptions/>
  <pageMargins left="0.75" right="0.75" top="1" bottom="1" header="0.5" footer="0.5"/>
  <pageSetup horizontalDpi="300" verticalDpi="300" orientation="portrait" paperSize="9"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tabColor rgb="FFFFC000"/>
  </sheetPr>
  <dimension ref="A1:G26"/>
  <sheetViews>
    <sheetView view="pageBreakPreview" zoomScaleSheetLayoutView="100" zoomScalePageLayoutView="0" workbookViewId="0" topLeftCell="A1">
      <selection activeCell="B15" sqref="B15"/>
    </sheetView>
  </sheetViews>
  <sheetFormatPr defaultColWidth="9.140625" defaultRowHeight="12.75"/>
  <cols>
    <col min="1" max="1" width="5.7109375" style="144" customWidth="1"/>
    <col min="2" max="2" width="48.7109375" style="41" customWidth="1"/>
    <col min="3" max="3" width="4.421875" style="54" customWidth="1"/>
    <col min="4" max="4" width="7.28125" style="21" customWidth="1"/>
    <col min="5" max="5" width="10.7109375" style="21" bestFit="1" customWidth="1"/>
    <col min="6" max="6" width="10.8515625" style="21" customWidth="1"/>
    <col min="7" max="7" width="9.140625" style="21" customWidth="1"/>
    <col min="8" max="16384" width="9.140625" style="20" customWidth="1"/>
  </cols>
  <sheetData>
    <row r="1" spans="1:7" ht="12.75">
      <c r="A1" s="176" t="str">
        <f>PRIPR!A1</f>
        <v>INVESTITOR: HRVATSKI SABOR</v>
      </c>
      <c r="B1" s="176"/>
      <c r="C1" s="24"/>
      <c r="D1" s="53"/>
      <c r="E1" s="53"/>
      <c r="G1" s="20"/>
    </row>
    <row r="2" spans="1:7" ht="13.5" thickBot="1">
      <c r="A2" s="175" t="str">
        <f>PRIPR!A2</f>
        <v>GRAĐEVINA: REKONSTRUKCIJA ULAZA BR 6</v>
      </c>
      <c r="B2" s="175"/>
      <c r="C2" s="29"/>
      <c r="D2" s="29"/>
      <c r="E2" s="29"/>
      <c r="F2" s="29"/>
      <c r="G2" s="20"/>
    </row>
    <row r="3" spans="1:7" ht="12.75">
      <c r="A3" s="138"/>
      <c r="B3" s="109"/>
      <c r="C3" s="25"/>
      <c r="D3" s="25"/>
      <c r="E3" s="24"/>
      <c r="G3" s="20"/>
    </row>
    <row r="4" spans="1:7" ht="12.75">
      <c r="A4" s="139" t="s">
        <v>167</v>
      </c>
      <c r="B4" s="88" t="s">
        <v>17</v>
      </c>
      <c r="C4" s="24"/>
      <c r="D4" s="24"/>
      <c r="E4" s="24"/>
      <c r="G4" s="20"/>
    </row>
    <row r="5" spans="1:6" ht="12.75">
      <c r="A5" s="140"/>
      <c r="C5" s="76"/>
      <c r="D5" s="80"/>
      <c r="E5" s="80"/>
      <c r="F5" s="80"/>
    </row>
    <row r="6" spans="1:6" ht="12.75">
      <c r="A6" s="137"/>
      <c r="B6" s="113"/>
      <c r="C6" s="89"/>
      <c r="D6" s="90"/>
      <c r="E6" s="91"/>
      <c r="F6" s="92"/>
    </row>
    <row r="7" spans="1:6" ht="25.5">
      <c r="A7" s="137" t="s">
        <v>122</v>
      </c>
      <c r="B7" s="88" t="s">
        <v>132</v>
      </c>
      <c r="C7" s="76"/>
      <c r="E7" s="100"/>
      <c r="F7" s="100"/>
    </row>
    <row r="8" spans="1:6" ht="74.25" customHeight="1">
      <c r="A8" s="137"/>
      <c r="B8" s="82" t="s">
        <v>151</v>
      </c>
      <c r="C8" s="76"/>
      <c r="E8" s="100"/>
      <c r="F8" s="100"/>
    </row>
    <row r="9" spans="1:6" ht="12.75">
      <c r="A9" s="142"/>
      <c r="B9" s="82" t="s">
        <v>92</v>
      </c>
      <c r="C9" s="76" t="s">
        <v>56</v>
      </c>
      <c r="D9" s="21">
        <v>1</v>
      </c>
      <c r="E9" s="100">
        <v>0</v>
      </c>
      <c r="F9" s="100">
        <f>PRODUCT(D9:E9)</f>
        <v>0</v>
      </c>
    </row>
    <row r="10" spans="1:6" ht="12.75">
      <c r="A10" s="142"/>
      <c r="B10" s="113"/>
      <c r="C10" s="89"/>
      <c r="D10" s="90"/>
      <c r="E10" s="91"/>
      <c r="F10" s="92"/>
    </row>
    <row r="11" spans="1:6" ht="12.75">
      <c r="A11" s="137" t="s">
        <v>124</v>
      </c>
      <c r="B11" s="136" t="s">
        <v>163</v>
      </c>
      <c r="C11" s="89"/>
      <c r="D11" s="90"/>
      <c r="E11" s="90"/>
      <c r="F11" s="92"/>
    </row>
    <row r="12" spans="1:6" ht="33" customHeight="1">
      <c r="A12" s="137"/>
      <c r="B12" s="113" t="s">
        <v>164</v>
      </c>
      <c r="C12" s="89"/>
      <c r="D12" s="90"/>
      <c r="E12" s="90"/>
      <c r="F12" s="92"/>
    </row>
    <row r="13" spans="1:6" ht="12.75">
      <c r="A13" s="137"/>
      <c r="B13" s="113" t="s">
        <v>165</v>
      </c>
      <c r="C13" s="76" t="s">
        <v>166</v>
      </c>
      <c r="D13" s="21">
        <v>1</v>
      </c>
      <c r="E13" s="153">
        <v>0</v>
      </c>
      <c r="F13" s="100">
        <f>PRODUCT(D13:E13)</f>
        <v>0</v>
      </c>
    </row>
    <row r="14" spans="1:6" ht="12.75">
      <c r="A14" s="142"/>
      <c r="B14" s="113"/>
      <c r="C14" s="76"/>
      <c r="E14" s="100"/>
      <c r="F14" s="100"/>
    </row>
    <row r="15" spans="1:6" ht="12.75">
      <c r="A15" s="141"/>
      <c r="B15" s="99"/>
      <c r="C15" s="76"/>
      <c r="D15" s="80"/>
      <c r="E15" s="80"/>
      <c r="F15" s="92"/>
    </row>
    <row r="16" spans="1:6" ht="12.75">
      <c r="A16" s="141"/>
      <c r="B16" s="99"/>
      <c r="C16" s="76"/>
      <c r="D16" s="80"/>
      <c r="E16" s="80"/>
      <c r="F16" s="92"/>
    </row>
    <row r="17" spans="1:6" ht="12.75">
      <c r="A17" s="141"/>
      <c r="B17" s="88"/>
      <c r="C17" s="76"/>
      <c r="D17" s="80"/>
      <c r="E17" s="80"/>
      <c r="F17" s="80"/>
    </row>
    <row r="18" spans="1:6" ht="12.75">
      <c r="A18" s="141"/>
      <c r="B18" s="88"/>
      <c r="C18" s="76"/>
      <c r="D18" s="80"/>
      <c r="E18" s="80"/>
      <c r="F18" s="80"/>
    </row>
    <row r="19" spans="1:6" ht="12.75">
      <c r="A19" s="141"/>
      <c r="B19" s="132" t="str">
        <f>B4</f>
        <v>ELEKTRORADOVI</v>
      </c>
      <c r="C19" s="177" t="s">
        <v>25</v>
      </c>
      <c r="D19" s="177"/>
      <c r="E19" s="133"/>
      <c r="F19" s="134">
        <f>SUM(F6:F14)</f>
        <v>0</v>
      </c>
    </row>
    <row r="20" spans="1:6" ht="12.75">
      <c r="A20" s="139"/>
      <c r="B20" s="88"/>
      <c r="C20" s="76"/>
      <c r="D20" s="80"/>
      <c r="E20" s="80"/>
      <c r="F20" s="80"/>
    </row>
    <row r="21" ht="12.75">
      <c r="A21" s="143"/>
    </row>
    <row r="22" ht="12.75">
      <c r="A22" s="139"/>
    </row>
    <row r="23" ht="12.75">
      <c r="A23" s="139"/>
    </row>
    <row r="24" spans="1:7" ht="12.75">
      <c r="A24" s="139"/>
      <c r="G24" s="95"/>
    </row>
    <row r="25" spans="1:7" ht="12.75">
      <c r="A25" s="139"/>
      <c r="G25" s="96"/>
    </row>
    <row r="26" ht="12.75">
      <c r="A26" s="139"/>
    </row>
  </sheetData>
  <sheetProtection/>
  <mergeCells count="3">
    <mergeCell ref="C19:D19"/>
    <mergeCell ref="A1:B1"/>
    <mergeCell ref="A2:B2"/>
  </mergeCells>
  <printOptions/>
  <pageMargins left="0.75" right="0.75" top="1" bottom="1" header="0.5" footer="0.5"/>
  <pageSetup horizontalDpi="300" verticalDpi="300" orientation="portrait" paperSize="9"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sheetPr>
    <tabColor indexed="14"/>
  </sheetPr>
  <dimension ref="A1:F26"/>
  <sheetViews>
    <sheetView view="pageBreakPreview" zoomScale="115" zoomScaleSheetLayoutView="115" zoomScalePageLayoutView="0" workbookViewId="0" topLeftCell="A1">
      <selection activeCell="C25" sqref="C25"/>
    </sheetView>
  </sheetViews>
  <sheetFormatPr defaultColWidth="9.140625" defaultRowHeight="12.75"/>
  <cols>
    <col min="1" max="1" width="3.140625" style="87" customWidth="1"/>
    <col min="2" max="2" width="2.8515625" style="87" customWidth="1"/>
    <col min="3" max="3" width="48.140625" style="87" customWidth="1"/>
    <col min="4" max="4" width="5.7109375" style="87" customWidth="1"/>
    <col min="5" max="5" width="20.421875" style="87" customWidth="1"/>
    <col min="6" max="16384" width="9.140625" style="87" customWidth="1"/>
  </cols>
  <sheetData>
    <row r="1" spans="1:6" s="20" customFormat="1" ht="12.75">
      <c r="A1" s="114" t="str">
        <f>PRIPR!A1</f>
        <v>INVESTITOR: HRVATSKI SABOR</v>
      </c>
      <c r="B1" s="114"/>
      <c r="C1" s="24"/>
      <c r="D1" s="53"/>
      <c r="E1" s="53"/>
      <c r="F1" s="21"/>
    </row>
    <row r="2" spans="1:6" s="20" customFormat="1" ht="13.5" thickBot="1">
      <c r="A2" s="135" t="str">
        <f>PRIPR!A2</f>
        <v>GRAĐEVINA: REKONSTRUKCIJA ULAZA BR 6</v>
      </c>
      <c r="B2" s="135"/>
      <c r="C2" s="29"/>
      <c r="D2" s="29"/>
      <c r="E2" s="29"/>
      <c r="F2" s="25"/>
    </row>
    <row r="5" spans="3:5" ht="12.75">
      <c r="C5" s="178" t="s">
        <v>77</v>
      </c>
      <c r="D5" s="178"/>
      <c r="E5" s="178"/>
    </row>
    <row r="8" spans="3:5" ht="16.5" thickBot="1">
      <c r="C8" s="102" t="s">
        <v>131</v>
      </c>
      <c r="D8" s="103"/>
      <c r="E8" s="104">
        <f>PRIPR!F32</f>
        <v>0</v>
      </c>
    </row>
    <row r="9" ht="15.75">
      <c r="E9" s="104"/>
    </row>
    <row r="10" spans="3:5" ht="16.5" thickBot="1">
      <c r="C10" s="102" t="s">
        <v>98</v>
      </c>
      <c r="D10" s="102"/>
      <c r="E10" s="104">
        <f>'DEMONTAŽE I RUŠENJA'!F54</f>
        <v>0</v>
      </c>
    </row>
    <row r="11" ht="15.75">
      <c r="E11" s="104"/>
    </row>
    <row r="12" spans="3:5" ht="16.5" thickBot="1">
      <c r="C12" s="102" t="str">
        <f>GRAĐEVINSKI!B72</f>
        <v>GRAĐEVINSKI RADOVI</v>
      </c>
      <c r="D12" s="102"/>
      <c r="E12" s="104">
        <f>GRAĐEVINSKI!F72</f>
        <v>0</v>
      </c>
    </row>
    <row r="13" ht="15.75">
      <c r="E13" s="104"/>
    </row>
    <row r="14" spans="3:5" ht="16.5" thickBot="1">
      <c r="C14" s="102" t="str">
        <f>KAMENARSKI!B22</f>
        <v>KAMENARSKI RADOVI</v>
      </c>
      <c r="D14" s="102"/>
      <c r="E14" s="104">
        <f>KAMENARSKI!F22</f>
        <v>0</v>
      </c>
    </row>
    <row r="15" ht="15.75">
      <c r="E15" s="104"/>
    </row>
    <row r="16" spans="3:5" ht="16.5" thickBot="1">
      <c r="C16" s="102" t="str">
        <f>VRATA!B48</f>
        <v>VRATA</v>
      </c>
      <c r="D16" s="102"/>
      <c r="E16" s="104">
        <f>VRATA!F48</f>
        <v>0</v>
      </c>
    </row>
    <row r="17" ht="15.75">
      <c r="E17" s="104"/>
    </row>
    <row r="18" spans="3:5" ht="16.5" thickBot="1">
      <c r="C18" s="105" t="str">
        <f>ELEKTRO!B19</f>
        <v>ELEKTRORADOVI</v>
      </c>
      <c r="D18" s="103"/>
      <c r="E18" s="106">
        <f>ELEKTRO!F19</f>
        <v>0</v>
      </c>
    </row>
    <row r="21" spans="3:5" ht="16.5" thickBot="1">
      <c r="C21" s="102" t="s">
        <v>76</v>
      </c>
      <c r="D21" s="103"/>
      <c r="E21" s="106">
        <f>SUM(E8:E20)</f>
        <v>0</v>
      </c>
    </row>
    <row r="22" ht="12.75">
      <c r="E22" s="107"/>
    </row>
    <row r="23" spans="3:5" ht="13.5" thickBot="1">
      <c r="C23" s="103" t="s">
        <v>135</v>
      </c>
      <c r="D23" s="103"/>
      <c r="E23" s="108">
        <f>PRODUCT(E21,0.25)</f>
        <v>0</v>
      </c>
    </row>
    <row r="24" ht="12.75">
      <c r="E24" s="107"/>
    </row>
    <row r="25" ht="12.75">
      <c r="E25" s="107"/>
    </row>
    <row r="26" spans="3:5" ht="16.5" thickBot="1">
      <c r="C26" s="102" t="s">
        <v>130</v>
      </c>
      <c r="D26" s="103"/>
      <c r="E26" s="106">
        <f>SUM(E21:E23)</f>
        <v>0</v>
      </c>
    </row>
  </sheetData>
  <sheetProtection/>
  <mergeCells count="1">
    <mergeCell ref="C5:E5"/>
  </mergeCells>
  <printOptions/>
  <pageMargins left="0.75" right="0.75" top="1" bottom="1" header="0.5" footer="0.5"/>
  <pageSetup horizontalDpi="300" verticalDpi="3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2017-10-18T07:45:27Z</dcterms:created>
  <dcterms:modified xsi:type="dcterms:W3CDTF">2017-10-18T07:46:53Z</dcterms:modified>
  <cp:category/>
  <cp:version/>
  <cp:contentType/>
  <cp:contentStatus/>
</cp:coreProperties>
</file>